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monicalagazio/Documents/AFFS/"/>
    </mc:Choice>
  </mc:AlternateContent>
  <xr:revisionPtr revIDLastSave="0" documentId="13_ncr:1_{B5C662BD-BE5A-EB47-AED8-E7A7FB04E8CF}" xr6:coauthVersionLast="47" xr6:coauthVersionMax="47" xr10:uidLastSave="{00000000-0000-0000-0000-000000000000}"/>
  <workbookProtection lockStructure="1"/>
  <bookViews>
    <workbookView xWindow="0" yWindow="740" windowWidth="29400" windowHeight="17140" xr2:uid="{00000000-000D-0000-FFFF-FFFF00000000}"/>
  </bookViews>
  <sheets>
    <sheet name="TOP 51 EDI &amp; FoS Data" sheetId="2" r:id="rId1"/>
    <sheet name="Graph" sheetId="6" r:id="rId2"/>
    <sheet name="Sheet2" sheetId="3" state="hidden" r:id="rId3"/>
  </sheets>
  <definedNames>
    <definedName name="_xlnm._FilterDatabase" localSheetId="1" hidden="1">Graph!$B$12:$F$63</definedName>
    <definedName name="_xlnm._FilterDatabase" localSheetId="0" hidden="1">'TOP 51 EDI &amp; FoS Data'!$A$3:$M$54</definedName>
    <definedName name="_xlnm.Print_Area" localSheetId="1">Graph!$G$17:$AN$78</definedName>
    <definedName name="_xlnm.Print_Area" localSheetId="0">'TOP 51 EDI &amp; FoS Data'!$A$2:$O$144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6" l="1"/>
  <c r="K18" i="2"/>
  <c r="L18" i="2" s="1"/>
  <c r="F18" i="2"/>
  <c r="G18" i="2" s="1"/>
  <c r="F17" i="2"/>
  <c r="C65" i="6"/>
  <c r="K11" i="2"/>
  <c r="L11" i="2" s="1"/>
  <c r="F11" i="2"/>
  <c r="G11" i="2" s="1"/>
  <c r="C56" i="2"/>
  <c r="C57" i="2" s="1"/>
  <c r="K13" i="2"/>
  <c r="L13" i="2" s="1"/>
  <c r="F13" i="2"/>
  <c r="G13" i="2" s="1"/>
  <c r="L16" i="2"/>
  <c r="K12" i="2"/>
  <c r="L12" i="2" s="1"/>
  <c r="K14" i="2"/>
  <c r="K15" i="2"/>
  <c r="K6" i="2"/>
  <c r="L6" i="2" s="1"/>
  <c r="H57" i="2"/>
  <c r="H56" i="2"/>
  <c r="K48" i="2"/>
  <c r="K45" i="2"/>
  <c r="L45" i="2" s="1"/>
  <c r="K47" i="2"/>
  <c r="F47" i="2"/>
  <c r="K41" i="2"/>
  <c r="L41" i="2" s="1"/>
  <c r="F41" i="2"/>
  <c r="F40" i="2"/>
  <c r="K40" i="2"/>
  <c r="L40" i="2" s="1"/>
  <c r="F14" i="2"/>
  <c r="G14" i="2" s="1"/>
  <c r="E56" i="2"/>
  <c r="I56" i="2"/>
  <c r="J56" i="2"/>
  <c r="F33" i="2"/>
  <c r="K33" i="2"/>
  <c r="F6" i="2"/>
  <c r="F22" i="2"/>
  <c r="K22" i="2"/>
  <c r="K5" i="2"/>
  <c r="L5" i="2" s="1"/>
  <c r="K32" i="2"/>
  <c r="K20" i="2"/>
  <c r="K17" i="2"/>
  <c r="K27" i="2"/>
  <c r="K19" i="2"/>
  <c r="K28" i="2"/>
  <c r="K54" i="2"/>
  <c r="K44" i="2"/>
  <c r="K4" i="2"/>
  <c r="K39" i="2"/>
  <c r="K25" i="2"/>
  <c r="K46" i="2"/>
  <c r="K50" i="2"/>
  <c r="K34" i="2"/>
  <c r="K29" i="2"/>
  <c r="K49" i="2"/>
  <c r="K30" i="2"/>
  <c r="K51" i="2"/>
  <c r="K21" i="2"/>
  <c r="K31" i="2"/>
  <c r="K35" i="2"/>
  <c r="K38" i="2"/>
  <c r="K26" i="2"/>
  <c r="K23" i="2"/>
  <c r="K24" i="2"/>
  <c r="K36" i="2"/>
  <c r="F42" i="2"/>
  <c r="F32" i="2"/>
  <c r="F52" i="2"/>
  <c r="F20" i="2"/>
  <c r="F27" i="2"/>
  <c r="F9" i="2"/>
  <c r="F19" i="2"/>
  <c r="F28" i="2"/>
  <c r="F54" i="2"/>
  <c r="F44" i="2"/>
  <c r="F39" i="2"/>
  <c r="F25" i="2"/>
  <c r="F46" i="2"/>
  <c r="F5" i="2"/>
  <c r="F50" i="2"/>
  <c r="F34" i="2"/>
  <c r="F29" i="2"/>
  <c r="F15" i="2"/>
  <c r="F49" i="2"/>
  <c r="F30" i="2"/>
  <c r="F51" i="2"/>
  <c r="F21" i="2"/>
  <c r="F31" i="2"/>
  <c r="F35" i="2"/>
  <c r="F48" i="2"/>
  <c r="F38" i="2"/>
  <c r="F45" i="2"/>
  <c r="F26" i="2"/>
  <c r="F24" i="2"/>
  <c r="F36" i="2"/>
  <c r="D4" i="2"/>
  <c r="F4" i="2" s="1"/>
  <c r="K56" i="2" l="1"/>
  <c r="K57" i="2" s="1"/>
  <c r="F56" i="2"/>
  <c r="F57" i="2" s="1"/>
  <c r="L48" i="2"/>
  <c r="G17" i="2"/>
  <c r="L35" i="2"/>
  <c r="L20" i="2"/>
  <c r="L15" i="2"/>
  <c r="L51" i="2"/>
  <c r="L14" i="2"/>
  <c r="G4" i="2"/>
  <c r="G40" i="2"/>
  <c r="G47" i="2"/>
  <c r="L36" i="2"/>
  <c r="L32" i="2"/>
  <c r="G41" i="2"/>
  <c r="L47" i="2"/>
  <c r="L28" i="2"/>
  <c r="L50" i="2"/>
  <c r="L19" i="2"/>
  <c r="L49" i="2"/>
  <c r="L34" i="2"/>
  <c r="L26" i="2"/>
  <c r="L17" i="2"/>
  <c r="L27" i="2"/>
  <c r="L46" i="2"/>
  <c r="L33" i="2"/>
  <c r="L25" i="2"/>
  <c r="L24" i="2"/>
  <c r="G54" i="2"/>
  <c r="L44" i="2"/>
  <c r="L31" i="2"/>
  <c r="L23" i="2"/>
  <c r="L4" i="2"/>
  <c r="L39" i="2"/>
  <c r="L30" i="2"/>
  <c r="L22" i="2"/>
  <c r="L54" i="2"/>
  <c r="L38" i="2"/>
  <c r="L29" i="2"/>
  <c r="L21" i="2"/>
  <c r="G24" i="2"/>
  <c r="G22" i="2"/>
  <c r="G31" i="2"/>
  <c r="G42" i="2"/>
  <c r="G15" i="2"/>
  <c r="G39" i="2"/>
  <c r="G44" i="2"/>
  <c r="G32" i="2"/>
  <c r="G9" i="2"/>
  <c r="G46" i="2"/>
  <c r="G34" i="2"/>
  <c r="G26" i="2"/>
  <c r="G45" i="2"/>
  <c r="G50" i="2"/>
  <c r="G38" i="2"/>
  <c r="G29" i="2"/>
  <c r="G21" i="2"/>
  <c r="G6" i="2"/>
  <c r="G33" i="2"/>
  <c r="G49" i="2"/>
  <c r="G36" i="2"/>
  <c r="G28" i="2"/>
  <c r="G20" i="2"/>
  <c r="G5" i="2"/>
  <c r="G25" i="2"/>
  <c r="G52" i="2"/>
  <c r="G51" i="2"/>
  <c r="G30" i="2"/>
  <c r="G48" i="2"/>
  <c r="G35" i="2"/>
  <c r="G27" i="2"/>
  <c r="G19" i="2"/>
  <c r="D56" i="2"/>
  <c r="A6" i="2"/>
  <c r="A7" i="2" s="1"/>
  <c r="A8" i="2" s="1"/>
  <c r="A9" i="2" s="1"/>
  <c r="A10" i="2" s="1"/>
  <c r="A11" i="2" s="1"/>
  <c r="A12" i="2" s="1"/>
  <c r="A13" i="2" s="1"/>
  <c r="G57" i="2" l="1"/>
  <c r="L57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</calcChain>
</file>

<file path=xl/sharedStrings.xml><?xml version="1.0" encoding="utf-8"?>
<sst xmlns="http://schemas.openxmlformats.org/spreadsheetml/2006/main" count="341" uniqueCount="161">
  <si>
    <t>No</t>
  </si>
  <si>
    <t>Institution</t>
  </si>
  <si>
    <t>Oxford</t>
  </si>
  <si>
    <t>Cambridge</t>
  </si>
  <si>
    <t>St Andrews</t>
  </si>
  <si>
    <t>London School of Economics</t>
  </si>
  <si>
    <t>Durham</t>
  </si>
  <si>
    <t>Warwick</t>
  </si>
  <si>
    <t>Imperial College</t>
  </si>
  <si>
    <t>Bath</t>
  </si>
  <si>
    <t>UCL</t>
  </si>
  <si>
    <t>Loughborough</t>
  </si>
  <si>
    <t>Glasgow</t>
  </si>
  <si>
    <t>Edinburgh</t>
  </si>
  <si>
    <t>Lancaster</t>
  </si>
  <si>
    <t>Bristol</t>
  </si>
  <si>
    <t>Exeter</t>
  </si>
  <si>
    <t>Leeds</t>
  </si>
  <si>
    <t>Southampton</t>
  </si>
  <si>
    <t>York</t>
  </si>
  <si>
    <t>Strathclyde</t>
  </si>
  <si>
    <t>Aberdeen</t>
  </si>
  <si>
    <t>Chichester</t>
  </si>
  <si>
    <t>Royal Holloway</t>
  </si>
  <si>
    <t>King's College London</t>
  </si>
  <si>
    <t>Swansea</t>
  </si>
  <si>
    <t>Aston</t>
  </si>
  <si>
    <t>University of the Arts London</t>
  </si>
  <si>
    <t>Sheffield</t>
  </si>
  <si>
    <t>Manchester</t>
  </si>
  <si>
    <t>Birmingham</t>
  </si>
  <si>
    <t>Leicester</t>
  </si>
  <si>
    <t>Dundee</t>
  </si>
  <si>
    <t>University for the Creative Arts</t>
  </si>
  <si>
    <t>Lincoln</t>
  </si>
  <si>
    <t>West London</t>
  </si>
  <si>
    <t>UWE Bristol</t>
  </si>
  <si>
    <t>Heriot-Watt</t>
  </si>
  <si>
    <t>Coventry</t>
  </si>
  <si>
    <t>Cardiff</t>
  </si>
  <si>
    <t>Liverpool</t>
  </si>
  <si>
    <t>Northumbria</t>
  </si>
  <si>
    <t>UEA</t>
  </si>
  <si>
    <t>Plymouth</t>
  </si>
  <si>
    <t>Sussex</t>
  </si>
  <si>
    <t>Kingston</t>
  </si>
  <si>
    <t>Oxford Brookes</t>
  </si>
  <si>
    <t>Bolton</t>
  </si>
  <si>
    <t>Keele</t>
  </si>
  <si>
    <t>Stirling</t>
  </si>
  <si>
    <t>Kent</t>
  </si>
  <si>
    <t>City, University of London</t>
  </si>
  <si>
    <t>Essex</t>
  </si>
  <si>
    <t>University</t>
  </si>
  <si>
    <t>NO ANSWER</t>
  </si>
  <si>
    <t>Link to response</t>
  </si>
  <si>
    <t xml:space="preserve">EDI </t>
  </si>
  <si>
    <t xml:space="preserve">FoS </t>
  </si>
  <si>
    <t>NOTE</t>
  </si>
  <si>
    <t>Size</t>
  </si>
  <si>
    <t>EDI Staff Cost  per year (£)</t>
  </si>
  <si>
    <t>Total EDI Cost  (£)</t>
  </si>
  <si>
    <t>EDI Staff No. (FT+PT)</t>
  </si>
  <si>
    <t>FoS Staff No. (FT+PT)</t>
  </si>
  <si>
    <t>FoS Staff Cost (£)</t>
  </si>
  <si>
    <t>FoS External Provider Cost (£)</t>
  </si>
  <si>
    <t>Total FoS Cost (£)</t>
  </si>
  <si>
    <t>Name</t>
  </si>
  <si>
    <t>TOTAL</t>
  </si>
  <si>
    <t>https://drive.google.com/file/d/1OsISQIRTGrOHSmvztGwsTzq1Fs3v2cEt/view?usp=drive_link</t>
  </si>
  <si>
    <t>https://drive.google.com/file/d/1V7FX9iUeXvRihVjPIx6Chh30dw0FD4Lc/view?usp=drive_link</t>
  </si>
  <si>
    <t>https://drive.google.com/file/d/1k45rQbbj6XgtbGZTGIn0MRJyMXpLGGRj/view?usp=drive_link</t>
  </si>
  <si>
    <t>https://drive.google.com/file/d/1jPPuEhwann9CFF4ltSP9XolF2xXdkAgy/view?usp=drive_link</t>
  </si>
  <si>
    <t>https://drive.google.com/file/d/1Q0gLVIWIaRONxSnFcrBq8gJT9S4xWT_M/view?usp=drive_link</t>
  </si>
  <si>
    <t>https://drive.google.com/file/d/1WfG9koc6Z49U7grM2ewAgTWrFxDicEU4/view?usp=drive_link</t>
  </si>
  <si>
    <t>https://drive.google.com/file/d/1jK-L6V88jdNnOCB2nKPc5ig1_5eUD1Qr/view?usp=drive_link</t>
  </si>
  <si>
    <t>https://drive.google.com/file/d/1Xi11y95mVdY2yw-amkmZh1G7GVHSvq2t/view?usp=drive_link</t>
  </si>
  <si>
    <t>https://drive.google.com/file/d/1yMKqKy3JJUKpYLs5v6rmoqvN72prbN3v/view?usp=drive_link</t>
  </si>
  <si>
    <t>https://drive.google.com/file/d/13j48_NwFp60F-LPjRQbCHBV8iPRub9OP/view?usp=drive_link</t>
  </si>
  <si>
    <t>EDI STAFF No</t>
  </si>
  <si>
    <t>EDI External provider Cost</t>
  </si>
  <si>
    <t>FoS STAFF No</t>
  </si>
  <si>
    <t>FoS External provider Cost</t>
  </si>
  <si>
    <t>https://drive.google.com/file/d/1xvAQZOOP5sg_IEdSrdohZphvJCkmvyj8/view?usp=drive_link</t>
  </si>
  <si>
    <t>https://drive.google.com/file/d/1ggwggfp0HU26rgg7vzO9wk5ez9MbTz1X/view?usp=drive_link</t>
  </si>
  <si>
    <t>https://drive.google.com/file/d/1VLJmPb9vdjbdqyu3T3PKW0jx-qoXgxR9/view?usp=drive_link</t>
  </si>
  <si>
    <t>https://drive.google.com/file/d/1pYNRyWh5vju6LprczT-d2R2JkA-EnBy3/view?usp=drive_link</t>
  </si>
  <si>
    <t>https://drive.google.com/file/d/19N_5ksSgSW1klPK4zxfH6HU4XB3dNTha/view?usp=drive_link</t>
  </si>
  <si>
    <t>https://drive.google.com/file/d/10R8eIRbK58EgTI-b9A9GhI1CHM8oJUVj/view?usp=drive_link</t>
  </si>
  <si>
    <t>https://drive.google.com/file/d/1pkHABl7Tdrnb_PH4f4OrexB5G0FiAVyR/view?usp=drive_link</t>
  </si>
  <si>
    <t>https://drive.google.com/file/d/1idXUmYgWrrFTFOHVFhKJMWYy9Cx3zS94/view?usp=drive_link</t>
  </si>
  <si>
    <t>https://drive.google.com/file/d/1ZaOb9QqF8A3r9VqLwIMc1cbc1COrf4dE/view?usp=drive_link</t>
  </si>
  <si>
    <t>https://drive.google.com/file/d/1v26kHyAD9xRmDtA3-ZkK4cti5v7z7bUj/view?usp=drive_link</t>
  </si>
  <si>
    <t>https://drive.google.com/file/d/1FmwiwvnZGKsCR29kCQ4Yk3-f4r_LLX9-/view?usp=drive_link</t>
  </si>
  <si>
    <t>https://drive.google.com/file/d/1KtKNBebVpsGKh9WjmNuO8ujMRyrYddSZ/view?usp=drive_link</t>
  </si>
  <si>
    <t>https://drive.google.com/file/d/1N6yrO_vxdoS6QRy62EnkRJa6UAmLt4Q0/view?usp=drive_link</t>
  </si>
  <si>
    <t>https://drive.google.com/file/d/1k7lA8swJoR4Ypig0bxpzSKerw0MS7GAa/view?usp=drive_link</t>
  </si>
  <si>
    <t>https://drive.google.com/file/d/1Nbs2cJ2pIieYHDOea_Ph70nyGTqyYYpf/view?usp=drive_link</t>
  </si>
  <si>
    <t>https://drive.google.com/file/d/1gHmClCx2z2RzMANWOhUrukZkProYee9f/view?usp=drive_link</t>
  </si>
  <si>
    <t>https://drive.google.com/file/d/1ePmg0-2vHeHZopoBD3ngnpSf8ql5-aN2/view?usp=drive_link</t>
  </si>
  <si>
    <t>https://drive.google.com/file/d/17TKK-MMVceyEL_I3UgDFU6Gp_VASoFQI/view?usp=drive_link</t>
  </si>
  <si>
    <t>https://drive.google.com/file/d/1nqHQKpYAwS_1ksGPQ6mju9FEWNW3_5Km/view?usp=drive_link</t>
  </si>
  <si>
    <t>https://drive.google.com/file/d/1fcxWxiGUZ7_0R3oyExnijeQPlEkf_vnN/view?usp=drive_link</t>
  </si>
  <si>
    <t>https://drive.google.com/file/d/1AkA03FqEANiz0PLG7r7ihFRGoGHiZlNg/view?usp=drive_link</t>
  </si>
  <si>
    <t>https://drive.google.com/file/d/1GZ_Pp2lvdnxFim_9Bqr5-zdTE44EKADI/view?usp=drive_link</t>
  </si>
  <si>
    <t>FOI Responses</t>
  </si>
  <si>
    <t>Total Academic Staff No.</t>
  </si>
  <si>
    <t>EDI Cost per Academic</t>
  </si>
  <si>
    <t>FoS Cost per Academic</t>
  </si>
  <si>
    <t>Total  Academic Staff</t>
  </si>
  <si>
    <t>Higher education academic staff number employed for  2021-22 by HESA (source: HE Staff Statistics https://www.hesa.ac.uk/news/17-01-2023/sb264-higher-education-staff-statistics)</t>
  </si>
  <si>
    <t>https://drive.google.com/file/d/1IdJTyRmn696xlxpIC2JXVKqTlaP4y51c/view?usp=drive_link</t>
  </si>
  <si>
    <t>https://drive.google.com/file/d/1fY1JRJSAGa_NyFwbtZnc4R_YPTL6BIYZ/view?usp=drive_link</t>
  </si>
  <si>
    <t>https://drive.google.com/file/d/1lhGyAwrwIs8GXfN_o2CyK8D2hhmgKQ7f/view?usp=drive_link</t>
  </si>
  <si>
    <t>https://drive.google.com/file/d/1DzbkZt1qCBdylopqNIhP7enANUNwL4C0/view?usp=drive_link</t>
  </si>
  <si>
    <t>https://drive.google.com/file/d/1VbINeDkZ53tX_5yv4jS6LNKIlHGgJjdv/view?usp=drive_link</t>
  </si>
  <si>
    <t>https://drive.google.com/file/d/11u9fbGGqzuZFOzqA6mz6T-5ADYrM6SUr/view?usp=drive_link</t>
  </si>
  <si>
    <t>https://drive.google.com/file/d/1DTKWwabdgywET6klztrDuBp3ULCjxcji/view?usp=drive_link</t>
  </si>
  <si>
    <t>https://drive.google.com/file/d/1o1Nc1qz5_Nf9hGdQjjqqVp0oe_srG7sf/view?usp=drive_link</t>
  </si>
  <si>
    <t>in Yellow</t>
  </si>
  <si>
    <t>In Yellow</t>
  </si>
  <si>
    <t>https://drive.google.com/file/d/1ac3GsUPhJq1WcvrNwDPJ532BmxLgagWi/view?usp=drive_link</t>
  </si>
  <si>
    <t>https://drive.google.com/file/d/1h3eOLn-N4Ubl0MjsfH9-cbqU0ge1CUnc/view?usp=drive_link</t>
  </si>
  <si>
    <t xml:space="preserve">AVG per respondent  </t>
  </si>
  <si>
    <t>EDI External Provider Cost per Year (£)</t>
  </si>
  <si>
    <t xml:space="preserve">EDI Cost per Academic </t>
  </si>
  <si>
    <t xml:space="preserve">FoS Cost per Academic </t>
  </si>
  <si>
    <t xml:space="preserve">This measure has been calculated  to normalise the total EDI cost based on size of university. As size we use as proxy the total number of academic staff </t>
  </si>
  <si>
    <t xml:space="preserve">This measure has been calculated  to normalise the total FoS cost based on size of university. As size we use as proxy the total number of academic staff </t>
  </si>
  <si>
    <t xml:space="preserve">underestimated value due to university withholding of or being unable to provide some salaries and/or external contractor cost </t>
  </si>
  <si>
    <t>https://drive.google.com/file/d/1wsgsyeM6i-kqNJt2kIuWlb8ATJoPxtif/view?usp=drive_link</t>
  </si>
  <si>
    <t>https://drive.google.com/file/d/1c4hslYp8n8EBA4u715v2ueqaJyIkMye9/view?usp=drive_link</t>
  </si>
  <si>
    <t>https://drive.google.com/file/d/1n5FU6RW8H49K6rwBznE66mPd088R6jNv/view?usp=drive_link</t>
  </si>
  <si>
    <t>UNABLE</t>
  </si>
  <si>
    <t>The university has not provided an answer to the FoI questions</t>
  </si>
  <si>
    <t>Number of staff directly engaged in EDI full-time and part-time</t>
  </si>
  <si>
    <t>Number of staff directly engaged in FoS full-time and part-time</t>
  </si>
  <si>
    <t>The university says that it is unable to provide the data to AFFS</t>
  </si>
  <si>
    <t>Cost of external providers used for EDI</t>
  </si>
  <si>
    <t>Cost of external providers used for FoS</t>
  </si>
  <si>
    <t>OVERALL NOTE</t>
  </si>
  <si>
    <t>https://drive.google.com/file/d/15gvULOOu66hT4CPyqwKtCdTqd2sUYLLp/view?usp=drive_link</t>
  </si>
  <si>
    <t xml:space="preserve">If the university has responded with a generic statement, e.g., "all staff are ingrained or work" in FoS and/or provided the list of its leadership team as responsible for FoS a value of 0 is inputted </t>
  </si>
  <si>
    <t xml:space="preserve">For LSE we have included 4 as the number of Staff engaged in FoS given their reply "less than 5". This might overestimate the number. </t>
  </si>
  <si>
    <t xml:space="preserve">since no specific FoS role or expenditure was identified  </t>
  </si>
  <si>
    <t>Data period</t>
  </si>
  <si>
    <t>To Print</t>
  </si>
  <si>
    <t>The FOI requests were sent at the end of March 2023 and the table contains information received up to 31st of August 2023</t>
  </si>
  <si>
    <t xml:space="preserve">To print from the excel file, make sure that your mouse is on the active sheet, and that you have selected "scale to fit" in the MS print setting  </t>
  </si>
  <si>
    <t xml:space="preserve">Underestimated value due to university saying that it is unable to provide some EDI staff salaries and/or cost for some external contractors engaged in EDI </t>
  </si>
  <si>
    <t>*</t>
  </si>
  <si>
    <t>**</t>
  </si>
  <si>
    <t xml:space="preserve">The "0" for FoS cost for Essex is subject to clarification for the reasons explained in footnote 35 to AFFS'  covering statement </t>
  </si>
  <si>
    <t>Essex*</t>
  </si>
  <si>
    <t>London School of Economics **</t>
  </si>
  <si>
    <t>https://drive.google.com/file/d/1qAAheCT6W8_YjiFA5oqDboZHTajnH6_K/view?usp=drive_link</t>
  </si>
  <si>
    <t>https://drive.google.com/file/d/1Dm2zxFFT38F8w8sn-a2itC0B1zXqv2bn/view?usp=drive_link</t>
  </si>
  <si>
    <t>https://drive.google.com/file/d/18yrqo0_DLqOZC0KTO1kG9JDdjgeUNMwS/view?usp=drive_link</t>
  </si>
  <si>
    <t>https://drive.google.com/file/d/1ONkhZd6jW4uyGbJvLbAbr1nmwjidym0A/view?usp=drive_link</t>
  </si>
  <si>
    <t>CNA</t>
  </si>
  <si>
    <t>Numbers of staff (if any) spending a material amount of time on free speech protection (and attributable costs) cannot be ascertained because response does not provide necessary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</si>
</sst>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(Body)"/>
    </font>
    <font>
      <b/>
      <sz val="11"/>
      <color theme="1"/>
      <name val="Calibri (Body)"/>
    </font>
    <font>
      <u/>
      <sz val="11"/>
      <color theme="1"/>
      <name val="Calibri (Body)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6F6F6"/>
        <bgColor rgb="FFF6F6F6"/>
      </patternFill>
    </fill>
    <fill>
      <patternFill patternType="solid">
        <fgColor rgb="FFE4E4E4"/>
        <bgColor rgb="FFE4E4E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EAEAEA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5" fillId="0" borderId="0" xfId="0" applyFont="1"/>
    <xf numFmtId="0" fontId="6" fillId="4" borderId="1" xfId="0" applyFont="1" applyFill="1" applyBorder="1" applyAlignment="1">
      <alignment vertical="top" wrapText="1"/>
    </xf>
    <xf numFmtId="0" fontId="7" fillId="4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9" fillId="4" borderId="0" xfId="0" applyFont="1" applyFill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1" fillId="0" borderId="2" xfId="0" applyFont="1" applyBorder="1"/>
    <xf numFmtId="0" fontId="0" fillId="6" borderId="0" xfId="0" applyFill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" fontId="4" fillId="3" borderId="0" xfId="0" applyNumberFormat="1" applyFont="1" applyFill="1" applyAlignment="1">
      <alignment horizontal="left"/>
    </xf>
    <xf numFmtId="3" fontId="0" fillId="0" borderId="3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3" fontId="0" fillId="0" borderId="5" xfId="0" applyNumberFormat="1" applyBorder="1" applyAlignment="1">
      <alignment horizontal="left"/>
    </xf>
    <xf numFmtId="3" fontId="0" fillId="0" borderId="6" xfId="0" applyNumberForma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3" fontId="5" fillId="0" borderId="9" xfId="0" applyNumberFormat="1" applyFont="1" applyBorder="1" applyAlignment="1">
      <alignment horizontal="left"/>
    </xf>
    <xf numFmtId="0" fontId="14" fillId="0" borderId="10" xfId="0" applyFont="1" applyBorder="1" applyAlignment="1">
      <alignment vertical="top" wrapText="1"/>
    </xf>
    <xf numFmtId="0" fontId="12" fillId="0" borderId="10" xfId="0" applyFont="1" applyBorder="1" applyAlignment="1">
      <alignment wrapText="1"/>
    </xf>
    <xf numFmtId="3" fontId="0" fillId="0" borderId="12" xfId="0" applyNumberFormat="1" applyBorder="1" applyAlignment="1">
      <alignment horizontal="left"/>
    </xf>
    <xf numFmtId="3" fontId="4" fillId="0" borderId="12" xfId="0" applyNumberFormat="1" applyFont="1" applyBorder="1" applyAlignment="1">
      <alignment horizontal="left"/>
    </xf>
    <xf numFmtId="3" fontId="0" fillId="0" borderId="11" xfId="0" applyNumberFormat="1" applyBorder="1" applyAlignment="1">
      <alignment horizontal="left"/>
    </xf>
    <xf numFmtId="3" fontId="5" fillId="0" borderId="15" xfId="0" applyNumberFormat="1" applyFont="1" applyBorder="1" applyAlignment="1">
      <alignment horizontal="left"/>
    </xf>
    <xf numFmtId="164" fontId="0" fillId="7" borderId="8" xfId="0" applyNumberFormat="1" applyFill="1" applyBorder="1" applyAlignment="1">
      <alignment horizontal="left"/>
    </xf>
    <xf numFmtId="0" fontId="14" fillId="0" borderId="16" xfId="0" applyFont="1" applyBorder="1" applyAlignment="1">
      <alignment vertical="top" wrapText="1"/>
    </xf>
    <xf numFmtId="3" fontId="0" fillId="0" borderId="17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164" fontId="4" fillId="0" borderId="18" xfId="0" applyNumberFormat="1" applyFont="1" applyBorder="1" applyAlignment="1">
      <alignment horizontal="left"/>
    </xf>
    <xf numFmtId="3" fontId="0" fillId="0" borderId="19" xfId="0" applyNumberFormat="1" applyBorder="1" applyAlignment="1">
      <alignment horizontal="left"/>
    </xf>
    <xf numFmtId="3" fontId="0" fillId="0" borderId="13" xfId="0" applyNumberFormat="1" applyBorder="1" applyAlignment="1">
      <alignment horizontal="left"/>
    </xf>
    <xf numFmtId="0" fontId="12" fillId="0" borderId="3" xfId="0" applyFont="1" applyBorder="1"/>
    <xf numFmtId="0" fontId="13" fillId="11" borderId="3" xfId="0" applyFont="1" applyFill="1" applyBorder="1"/>
    <xf numFmtId="3" fontId="5" fillId="11" borderId="3" xfId="0" applyNumberFormat="1" applyFont="1" applyFill="1" applyBorder="1" applyAlignment="1">
      <alignment horizontal="left"/>
    </xf>
    <xf numFmtId="164" fontId="5" fillId="11" borderId="3" xfId="0" applyNumberFormat="1" applyFont="1" applyFill="1" applyBorder="1" applyAlignment="1">
      <alignment horizontal="left"/>
    </xf>
    <xf numFmtId="3" fontId="0" fillId="0" borderId="8" xfId="0" applyNumberFormat="1" applyBorder="1" applyAlignment="1">
      <alignment horizontal="left"/>
    </xf>
    <xf numFmtId="164" fontId="5" fillId="11" borderId="8" xfId="0" applyNumberFormat="1" applyFont="1" applyFill="1" applyBorder="1" applyAlignment="1">
      <alignment horizontal="left"/>
    </xf>
    <xf numFmtId="3" fontId="5" fillId="11" borderId="6" xfId="0" applyNumberFormat="1" applyFont="1" applyFill="1" applyBorder="1" applyAlignment="1">
      <alignment horizontal="left"/>
    </xf>
    <xf numFmtId="3" fontId="0" fillId="0" borderId="14" xfId="0" applyNumberFormat="1" applyBorder="1" applyAlignment="1">
      <alignment horizontal="left"/>
    </xf>
    <xf numFmtId="164" fontId="5" fillId="11" borderId="14" xfId="0" applyNumberFormat="1" applyFont="1" applyFill="1" applyBorder="1" applyAlignment="1">
      <alignment horizontal="left"/>
    </xf>
    <xf numFmtId="3" fontId="0" fillId="0" borderId="7" xfId="0" applyNumberFormat="1" applyBorder="1" applyAlignment="1">
      <alignment horizontal="left"/>
    </xf>
    <xf numFmtId="164" fontId="5" fillId="11" borderId="7" xfId="0" applyNumberFormat="1" applyFont="1" applyFill="1" applyBorder="1" applyAlignment="1">
      <alignment horizontal="left"/>
    </xf>
    <xf numFmtId="9" fontId="0" fillId="0" borderId="0" xfId="2" applyFont="1"/>
    <xf numFmtId="164" fontId="0" fillId="12" borderId="7" xfId="0" applyNumberFormat="1" applyFill="1" applyBorder="1" applyAlignment="1">
      <alignment horizontal="left"/>
    </xf>
    <xf numFmtId="0" fontId="4" fillId="0" borderId="0" xfId="0" applyFont="1"/>
    <xf numFmtId="164" fontId="0" fillId="6" borderId="8" xfId="0" applyNumberFormat="1" applyFill="1" applyBorder="1" applyAlignment="1">
      <alignment horizontal="left"/>
    </xf>
    <xf numFmtId="3" fontId="5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2" fillId="13" borderId="0" xfId="0" applyFont="1" applyFill="1"/>
    <xf numFmtId="3" fontId="0" fillId="13" borderId="0" xfId="0" applyNumberFormat="1" applyFill="1" applyAlignment="1">
      <alignment horizontal="left"/>
    </xf>
    <xf numFmtId="0" fontId="0" fillId="13" borderId="0" xfId="0" applyFill="1"/>
    <xf numFmtId="164" fontId="0" fillId="7" borderId="20" xfId="0" applyNumberFormat="1" applyFill="1" applyBorder="1" applyAlignment="1">
      <alignment horizontal="left"/>
    </xf>
    <xf numFmtId="164" fontId="0" fillId="6" borderId="6" xfId="0" applyNumberFormat="1" applyFill="1" applyBorder="1" applyAlignment="1">
      <alignment horizontal="left"/>
    </xf>
    <xf numFmtId="164" fontId="0" fillId="7" borderId="6" xfId="0" applyNumberFormat="1" applyFill="1" applyBorder="1" applyAlignment="1">
      <alignment horizontal="left"/>
    </xf>
    <xf numFmtId="164" fontId="0" fillId="7" borderId="3" xfId="0" applyNumberFormat="1" applyFill="1" applyBorder="1" applyAlignment="1">
      <alignment horizontal="left"/>
    </xf>
    <xf numFmtId="164" fontId="0" fillId="6" borderId="3" xfId="0" applyNumberFormat="1" applyFill="1" applyBorder="1" applyAlignment="1">
      <alignment horizontal="left"/>
    </xf>
    <xf numFmtId="164" fontId="0" fillId="6" borderId="18" xfId="0" applyNumberFormat="1" applyFill="1" applyBorder="1" applyAlignment="1">
      <alignment horizontal="left"/>
    </xf>
    <xf numFmtId="164" fontId="0" fillId="12" borderId="3" xfId="0" applyNumberFormat="1" applyFill="1" applyBorder="1" applyAlignment="1">
      <alignment horizontal="left"/>
    </xf>
    <xf numFmtId="164" fontId="0" fillId="12" borderId="3" xfId="2" applyNumberFormat="1" applyFont="1" applyFill="1" applyBorder="1" applyAlignment="1">
      <alignment horizontal="left"/>
    </xf>
    <xf numFmtId="164" fontId="0" fillId="12" borderId="18" xfId="0" applyNumberFormat="1" applyFill="1" applyBorder="1" applyAlignment="1">
      <alignment horizontal="left"/>
    </xf>
    <xf numFmtId="0" fontId="13" fillId="0" borderId="24" xfId="0" applyFont="1" applyBorder="1"/>
    <xf numFmtId="3" fontId="5" fillId="0" borderId="24" xfId="0" applyNumberFormat="1" applyFont="1" applyBorder="1" applyAlignment="1">
      <alignment horizontal="left"/>
    </xf>
    <xf numFmtId="3" fontId="0" fillId="0" borderId="24" xfId="0" applyNumberFormat="1" applyBorder="1" applyAlignment="1">
      <alignment horizontal="left"/>
    </xf>
    <xf numFmtId="164" fontId="4" fillId="0" borderId="25" xfId="0" applyNumberFormat="1" applyFont="1" applyBorder="1" applyAlignment="1">
      <alignment horizontal="left"/>
    </xf>
    <xf numFmtId="3" fontId="5" fillId="0" borderId="26" xfId="0" applyNumberFormat="1" applyFont="1" applyBorder="1" applyAlignment="1">
      <alignment horizontal="left"/>
    </xf>
    <xf numFmtId="3" fontId="0" fillId="0" borderId="27" xfId="0" applyNumberFormat="1" applyBorder="1" applyAlignment="1">
      <alignment horizontal="left"/>
    </xf>
    <xf numFmtId="164" fontId="4" fillId="0" borderId="21" xfId="0" applyNumberFormat="1" applyFont="1" applyBorder="1" applyAlignment="1">
      <alignment horizontal="left"/>
    </xf>
    <xf numFmtId="3" fontId="5" fillId="11" borderId="11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3" fontId="5" fillId="0" borderId="30" xfId="0" applyNumberFormat="1" applyFont="1" applyBorder="1" applyAlignment="1">
      <alignment horizontal="left" wrapText="1"/>
    </xf>
    <xf numFmtId="3" fontId="5" fillId="0" borderId="31" xfId="0" applyNumberFormat="1" applyFont="1" applyBorder="1" applyAlignment="1">
      <alignment horizontal="left" wrapText="1"/>
    </xf>
    <xf numFmtId="3" fontId="5" fillId="0" borderId="32" xfId="0" applyNumberFormat="1" applyFont="1" applyBorder="1" applyAlignment="1">
      <alignment horizontal="left" wrapText="1"/>
    </xf>
    <xf numFmtId="3" fontId="5" fillId="0" borderId="33" xfId="0" applyNumberFormat="1" applyFont="1" applyBorder="1" applyAlignment="1">
      <alignment horizontal="left" wrapText="1"/>
    </xf>
    <xf numFmtId="3" fontId="5" fillId="0" borderId="34" xfId="0" applyNumberFormat="1" applyFont="1" applyBorder="1" applyAlignment="1">
      <alignment horizontal="left" wrapText="1"/>
    </xf>
    <xf numFmtId="3" fontId="5" fillId="0" borderId="35" xfId="0" applyNumberFormat="1" applyFont="1" applyBorder="1" applyAlignment="1">
      <alignment horizontal="left" wrapText="1"/>
    </xf>
    <xf numFmtId="3" fontId="5" fillId="0" borderId="34" xfId="0" applyNumberFormat="1" applyFont="1" applyBorder="1" applyAlignment="1">
      <alignment horizontal="center" wrapText="1"/>
    </xf>
    <xf numFmtId="3" fontId="5" fillId="9" borderId="29" xfId="0" applyNumberFormat="1" applyFont="1" applyFill="1" applyBorder="1" applyAlignment="1">
      <alignment horizontal="center"/>
    </xf>
    <xf numFmtId="3" fontId="5" fillId="0" borderId="36" xfId="0" applyNumberFormat="1" applyFont="1" applyBorder="1" applyAlignment="1">
      <alignment horizontal="left" wrapText="1"/>
    </xf>
    <xf numFmtId="0" fontId="13" fillId="0" borderId="29" xfId="0" applyFont="1" applyBorder="1" applyAlignment="1">
      <alignment horizontal="center"/>
    </xf>
    <xf numFmtId="0" fontId="5" fillId="7" borderId="0" xfId="0" applyFont="1" applyFill="1"/>
    <xf numFmtId="0" fontId="12" fillId="7" borderId="0" xfId="0" applyFont="1" applyFill="1"/>
    <xf numFmtId="3" fontId="5" fillId="7" borderId="0" xfId="0" applyNumberFormat="1" applyFont="1" applyFill="1" applyAlignment="1">
      <alignment horizontal="left"/>
    </xf>
    <xf numFmtId="3" fontId="4" fillId="7" borderId="0" xfId="0" applyNumberFormat="1" applyFont="1" applyFill="1" applyAlignment="1">
      <alignment horizontal="left"/>
    </xf>
    <xf numFmtId="3" fontId="0" fillId="7" borderId="0" xfId="0" applyNumberFormat="1" applyFill="1" applyAlignment="1">
      <alignment horizontal="left"/>
    </xf>
    <xf numFmtId="0" fontId="0" fillId="7" borderId="0" xfId="0" applyFill="1"/>
    <xf numFmtId="3" fontId="5" fillId="0" borderId="12" xfId="0" applyNumberFormat="1" applyFont="1" applyBorder="1" applyAlignment="1">
      <alignment horizontal="left"/>
    </xf>
    <xf numFmtId="3" fontId="5" fillId="0" borderId="37" xfId="0" applyNumberFormat="1" applyFont="1" applyBorder="1" applyAlignment="1">
      <alignment horizontal="left"/>
    </xf>
    <xf numFmtId="164" fontId="0" fillId="6" borderId="14" xfId="0" applyNumberFormat="1" applyFill="1" applyBorder="1" applyAlignment="1">
      <alignment horizontal="left"/>
    </xf>
    <xf numFmtId="164" fontId="0" fillId="7" borderId="14" xfId="0" applyNumberFormat="1" applyFill="1" applyBorder="1" applyAlignment="1">
      <alignment horizontal="left"/>
    </xf>
    <xf numFmtId="164" fontId="0" fillId="7" borderId="38" xfId="0" applyNumberFormat="1" applyFill="1" applyBorder="1" applyAlignment="1">
      <alignment horizontal="left"/>
    </xf>
    <xf numFmtId="164" fontId="0" fillId="6" borderId="39" xfId="0" applyNumberFormat="1" applyFill="1" applyBorder="1" applyAlignment="1">
      <alignment horizontal="left"/>
    </xf>
    <xf numFmtId="3" fontId="5" fillId="0" borderId="40" xfId="0" applyNumberFormat="1" applyFont="1" applyBorder="1" applyAlignment="1">
      <alignment horizontal="left"/>
    </xf>
    <xf numFmtId="164" fontId="0" fillId="12" borderId="12" xfId="0" applyNumberFormat="1" applyFill="1" applyBorder="1" applyAlignment="1">
      <alignment horizontal="left"/>
    </xf>
    <xf numFmtId="164" fontId="0" fillId="12" borderId="12" xfId="2" applyNumberFormat="1" applyFont="1" applyFill="1" applyBorder="1" applyAlignment="1">
      <alignment horizontal="left"/>
    </xf>
    <xf numFmtId="164" fontId="0" fillId="12" borderId="19" xfId="0" applyNumberFormat="1" applyFill="1" applyBorder="1" applyAlignment="1">
      <alignment horizontal="left"/>
    </xf>
    <xf numFmtId="164" fontId="5" fillId="11" borderId="6" xfId="0" applyNumberFormat="1" applyFont="1" applyFill="1" applyBorder="1" applyAlignment="1">
      <alignment horizontal="left"/>
    </xf>
    <xf numFmtId="0" fontId="13" fillId="6" borderId="0" xfId="0" applyFont="1" applyFill="1"/>
    <xf numFmtId="0" fontId="0" fillId="13" borderId="0" xfId="0" applyFill="1" applyAlignment="1">
      <alignment wrapText="1"/>
    </xf>
    <xf numFmtId="3" fontId="5" fillId="11" borderId="29" xfId="0" applyNumberFormat="1" applyFont="1" applyFill="1" applyBorder="1" applyAlignment="1">
      <alignment horizontal="center" wrapText="1"/>
    </xf>
    <xf numFmtId="0" fontId="10" fillId="0" borderId="22" xfId="1" applyFill="1" applyBorder="1" applyAlignment="1">
      <alignment wrapText="1"/>
    </xf>
    <xf numFmtId="0" fontId="10" fillId="0" borderId="22" xfId="1" applyFill="1" applyBorder="1" applyAlignment="1">
      <alignment horizontal="left" wrapText="1"/>
    </xf>
    <xf numFmtId="0" fontId="10" fillId="0" borderId="22" xfId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4" fillId="0" borderId="0" xfId="0" applyFont="1"/>
    <xf numFmtId="0" fontId="0" fillId="0" borderId="0" xfId="0"/>
    <xf numFmtId="3" fontId="5" fillId="8" borderId="29" xfId="0" applyNumberFormat="1" applyFont="1" applyFill="1" applyBorder="1" applyAlignment="1">
      <alignment horizontal="center"/>
    </xf>
    <xf numFmtId="3" fontId="5" fillId="10" borderId="29" xfId="0" applyNumberFormat="1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 sz="3000" b="1"/>
              <a:t>Top</a:t>
            </a:r>
            <a:r>
              <a:rPr lang="en-GB" sz="3000" b="1" baseline="0"/>
              <a:t> 51 </a:t>
            </a:r>
            <a:r>
              <a:rPr lang="en-GB" sz="3000" b="1"/>
              <a:t>University EDI Vs FoS Cost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0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Graph!$C$12</c:f>
              <c:strCache>
                <c:ptCount val="1"/>
                <c:pt idx="0">
                  <c:v>Total EDI Cost  (£)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0F-1244-A367-A96F5C5305E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0F-1244-A367-A96F5C5305E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0F-1244-A367-A96F5C5305E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40F-1244-A367-A96F5C5305E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40F-1244-A367-A96F5C5305E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40F-1244-A367-A96F5C5305E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40F-1244-A367-A96F5C5305E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40F-1244-A367-A96F5C5305E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40F-1244-A367-A96F5C5305E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40F-1244-A367-A96F5C5305E8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40F-1244-A367-A96F5C5305E8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40F-1244-A367-A96F5C5305E8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40F-1244-A367-A96F5C5305E8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40F-1244-A367-A96F5C5305E8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40F-1244-A367-A96F5C5305E8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40F-1244-A367-A96F5C5305E8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40F-1244-A367-A96F5C5305E8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40F-1244-A367-A96F5C5305E8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40F-1244-A367-A96F5C5305E8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40F-1244-A367-A96F5C5305E8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40F-1244-A367-A96F5C5305E8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40F-1244-A367-A96F5C5305E8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640F-1244-A367-A96F5C5305E8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640F-1244-A367-A96F5C5305E8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640F-1244-A367-A96F5C5305E8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640F-1244-A367-A96F5C5305E8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640F-1244-A367-A96F5C5305E8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640F-1244-A367-A96F5C5305E8}"/>
              </c:ext>
            </c:extLst>
          </c:dPt>
          <c:cat>
            <c:strRef>
              <c:f>Graph!$B$13:$B$63</c:f>
              <c:strCache>
                <c:ptCount val="51"/>
                <c:pt idx="0">
                  <c:v>Aston</c:v>
                </c:pt>
                <c:pt idx="1">
                  <c:v>Royal Holloway</c:v>
                </c:pt>
                <c:pt idx="2">
                  <c:v>University for the Creative Arts</c:v>
                </c:pt>
                <c:pt idx="3">
                  <c:v>Coventry</c:v>
                </c:pt>
                <c:pt idx="4">
                  <c:v>UEA</c:v>
                </c:pt>
                <c:pt idx="5">
                  <c:v>Kingston</c:v>
                </c:pt>
                <c:pt idx="6">
                  <c:v>Aberdeen</c:v>
                </c:pt>
                <c:pt idx="7">
                  <c:v>Cardiff</c:v>
                </c:pt>
                <c:pt idx="8">
                  <c:v>Warwick</c:v>
                </c:pt>
                <c:pt idx="9">
                  <c:v>York</c:v>
                </c:pt>
                <c:pt idx="10">
                  <c:v>St Andrews</c:v>
                </c:pt>
                <c:pt idx="11">
                  <c:v>Loughborough</c:v>
                </c:pt>
                <c:pt idx="12">
                  <c:v>Strathclyde</c:v>
                </c:pt>
                <c:pt idx="13">
                  <c:v>Northumbria</c:v>
                </c:pt>
                <c:pt idx="14">
                  <c:v>Liverpool</c:v>
                </c:pt>
                <c:pt idx="15">
                  <c:v>Kent</c:v>
                </c:pt>
                <c:pt idx="16">
                  <c:v>Bristol</c:v>
                </c:pt>
                <c:pt idx="17">
                  <c:v>University of the Arts London</c:v>
                </c:pt>
                <c:pt idx="18">
                  <c:v>Oxford</c:v>
                </c:pt>
                <c:pt idx="19">
                  <c:v>Sussex</c:v>
                </c:pt>
                <c:pt idx="20">
                  <c:v>Dundee</c:v>
                </c:pt>
                <c:pt idx="21">
                  <c:v>Plymouth</c:v>
                </c:pt>
                <c:pt idx="22">
                  <c:v>Exeter</c:v>
                </c:pt>
                <c:pt idx="23">
                  <c:v>London School of Economics</c:v>
                </c:pt>
                <c:pt idx="24">
                  <c:v>Lincoln</c:v>
                </c:pt>
                <c:pt idx="25">
                  <c:v>UWE Bristol</c:v>
                </c:pt>
                <c:pt idx="26">
                  <c:v>Manchester</c:v>
                </c:pt>
                <c:pt idx="27">
                  <c:v>Bath</c:v>
                </c:pt>
                <c:pt idx="28">
                  <c:v>Leeds</c:v>
                </c:pt>
                <c:pt idx="29">
                  <c:v>Swansea</c:v>
                </c:pt>
                <c:pt idx="30">
                  <c:v>Edinburgh</c:v>
                </c:pt>
                <c:pt idx="31">
                  <c:v>Heriot-Watt</c:v>
                </c:pt>
                <c:pt idx="32">
                  <c:v>Leicester</c:v>
                </c:pt>
                <c:pt idx="33">
                  <c:v>Essex</c:v>
                </c:pt>
                <c:pt idx="34">
                  <c:v>King's College London</c:v>
                </c:pt>
                <c:pt idx="35">
                  <c:v>Imperial College</c:v>
                </c:pt>
                <c:pt idx="36">
                  <c:v>Lancaster</c:v>
                </c:pt>
                <c:pt idx="37">
                  <c:v>City, University of London</c:v>
                </c:pt>
                <c:pt idx="38">
                  <c:v>UCL</c:v>
                </c:pt>
                <c:pt idx="39">
                  <c:v>Glasgow</c:v>
                </c:pt>
                <c:pt idx="40">
                  <c:v>Sheffield</c:v>
                </c:pt>
                <c:pt idx="41">
                  <c:v>Southampton</c:v>
                </c:pt>
                <c:pt idx="42">
                  <c:v>Chichester</c:v>
                </c:pt>
                <c:pt idx="43">
                  <c:v>Keele</c:v>
                </c:pt>
                <c:pt idx="44">
                  <c:v>Birmingham</c:v>
                </c:pt>
                <c:pt idx="45">
                  <c:v>Bolton</c:v>
                </c:pt>
                <c:pt idx="46">
                  <c:v>Cambridge</c:v>
                </c:pt>
                <c:pt idx="47">
                  <c:v>Durham</c:v>
                </c:pt>
                <c:pt idx="48">
                  <c:v>Oxford Brookes</c:v>
                </c:pt>
                <c:pt idx="49">
                  <c:v>Stirling</c:v>
                </c:pt>
                <c:pt idx="50">
                  <c:v>West London</c:v>
                </c:pt>
              </c:strCache>
            </c:strRef>
          </c:cat>
          <c:val>
            <c:numRef>
              <c:f>Graph!$C$13:$C$63</c:f>
              <c:numCache>
                <c:formatCode>"£"#,##0</c:formatCode>
                <c:ptCount val="51"/>
                <c:pt idx="0">
                  <c:v>53289</c:v>
                </c:pt>
                <c:pt idx="1">
                  <c:v>65322</c:v>
                </c:pt>
                <c:pt idx="2">
                  <c:v>93157.83</c:v>
                </c:pt>
                <c:pt idx="3">
                  <c:v>100730</c:v>
                </c:pt>
                <c:pt idx="4">
                  <c:v>125174.39999999999</c:v>
                </c:pt>
                <c:pt idx="5">
                  <c:v>148262</c:v>
                </c:pt>
                <c:pt idx="6">
                  <c:v>203284.56</c:v>
                </c:pt>
                <c:pt idx="7">
                  <c:v>212000</c:v>
                </c:pt>
                <c:pt idx="8">
                  <c:v>223784</c:v>
                </c:pt>
                <c:pt idx="9">
                  <c:v>230435</c:v>
                </c:pt>
                <c:pt idx="10">
                  <c:v>235189</c:v>
                </c:pt>
                <c:pt idx="11">
                  <c:v>258424</c:v>
                </c:pt>
                <c:pt idx="12">
                  <c:v>278879</c:v>
                </c:pt>
                <c:pt idx="13">
                  <c:v>281902.37</c:v>
                </c:pt>
                <c:pt idx="14">
                  <c:v>294526</c:v>
                </c:pt>
                <c:pt idx="15">
                  <c:v>299352</c:v>
                </c:pt>
                <c:pt idx="16">
                  <c:v>314622</c:v>
                </c:pt>
                <c:pt idx="17">
                  <c:v>314684.29000000004</c:v>
                </c:pt>
                <c:pt idx="18">
                  <c:v>315600</c:v>
                </c:pt>
                <c:pt idx="19">
                  <c:v>321618.40000000002</c:v>
                </c:pt>
                <c:pt idx="20">
                  <c:v>324882.02</c:v>
                </c:pt>
                <c:pt idx="21">
                  <c:v>347635</c:v>
                </c:pt>
                <c:pt idx="22">
                  <c:v>380000</c:v>
                </c:pt>
                <c:pt idx="23">
                  <c:v>400263</c:v>
                </c:pt>
                <c:pt idx="24">
                  <c:v>411010.44</c:v>
                </c:pt>
                <c:pt idx="25">
                  <c:v>445600</c:v>
                </c:pt>
                <c:pt idx="26">
                  <c:v>450000</c:v>
                </c:pt>
                <c:pt idx="27">
                  <c:v>459561</c:v>
                </c:pt>
                <c:pt idx="28">
                  <c:v>472195</c:v>
                </c:pt>
                <c:pt idx="29">
                  <c:v>487685.66</c:v>
                </c:pt>
                <c:pt idx="30">
                  <c:v>505383.79</c:v>
                </c:pt>
                <c:pt idx="31">
                  <c:v>529583</c:v>
                </c:pt>
                <c:pt idx="32">
                  <c:v>565943</c:v>
                </c:pt>
                <c:pt idx="33">
                  <c:v>568902</c:v>
                </c:pt>
                <c:pt idx="34">
                  <c:v>607869</c:v>
                </c:pt>
                <c:pt idx="35">
                  <c:v>794095</c:v>
                </c:pt>
                <c:pt idx="36">
                  <c:v>805973</c:v>
                </c:pt>
                <c:pt idx="37">
                  <c:v>923850</c:v>
                </c:pt>
                <c:pt idx="38">
                  <c:v>1021234</c:v>
                </c:pt>
                <c:pt idx="39">
                  <c:v>1238518.51</c:v>
                </c:pt>
                <c:pt idx="40">
                  <c:v>1632214</c:v>
                </c:pt>
                <c:pt idx="41">
                  <c:v>1806719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640F-1244-A367-A96F5C5305E8}"/>
            </c:ext>
          </c:extLst>
        </c:ser>
        <c:ser>
          <c:idx val="2"/>
          <c:order val="2"/>
          <c:tx>
            <c:strRef>
              <c:f>Graph!$E$12</c:f>
              <c:strCache>
                <c:ptCount val="1"/>
                <c:pt idx="0">
                  <c:v>Total FoS Cost (£)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Graph!$B$13:$B$63</c:f>
              <c:strCache>
                <c:ptCount val="51"/>
                <c:pt idx="0">
                  <c:v>Aston</c:v>
                </c:pt>
                <c:pt idx="1">
                  <c:v>Royal Holloway</c:v>
                </c:pt>
                <c:pt idx="2">
                  <c:v>University for the Creative Arts</c:v>
                </c:pt>
                <c:pt idx="3">
                  <c:v>Coventry</c:v>
                </c:pt>
                <c:pt idx="4">
                  <c:v>UEA</c:v>
                </c:pt>
                <c:pt idx="5">
                  <c:v>Kingston</c:v>
                </c:pt>
                <c:pt idx="6">
                  <c:v>Aberdeen</c:v>
                </c:pt>
                <c:pt idx="7">
                  <c:v>Cardiff</c:v>
                </c:pt>
                <c:pt idx="8">
                  <c:v>Warwick</c:v>
                </c:pt>
                <c:pt idx="9">
                  <c:v>York</c:v>
                </c:pt>
                <c:pt idx="10">
                  <c:v>St Andrews</c:v>
                </c:pt>
                <c:pt idx="11">
                  <c:v>Loughborough</c:v>
                </c:pt>
                <c:pt idx="12">
                  <c:v>Strathclyde</c:v>
                </c:pt>
                <c:pt idx="13">
                  <c:v>Northumbria</c:v>
                </c:pt>
                <c:pt idx="14">
                  <c:v>Liverpool</c:v>
                </c:pt>
                <c:pt idx="15">
                  <c:v>Kent</c:v>
                </c:pt>
                <c:pt idx="16">
                  <c:v>Bristol</c:v>
                </c:pt>
                <c:pt idx="17">
                  <c:v>University of the Arts London</c:v>
                </c:pt>
                <c:pt idx="18">
                  <c:v>Oxford</c:v>
                </c:pt>
                <c:pt idx="19">
                  <c:v>Sussex</c:v>
                </c:pt>
                <c:pt idx="20">
                  <c:v>Dundee</c:v>
                </c:pt>
                <c:pt idx="21">
                  <c:v>Plymouth</c:v>
                </c:pt>
                <c:pt idx="22">
                  <c:v>Exeter</c:v>
                </c:pt>
                <c:pt idx="23">
                  <c:v>London School of Economics</c:v>
                </c:pt>
                <c:pt idx="24">
                  <c:v>Lincoln</c:v>
                </c:pt>
                <c:pt idx="25">
                  <c:v>UWE Bristol</c:v>
                </c:pt>
                <c:pt idx="26">
                  <c:v>Manchester</c:v>
                </c:pt>
                <c:pt idx="27">
                  <c:v>Bath</c:v>
                </c:pt>
                <c:pt idx="28">
                  <c:v>Leeds</c:v>
                </c:pt>
                <c:pt idx="29">
                  <c:v>Swansea</c:v>
                </c:pt>
                <c:pt idx="30">
                  <c:v>Edinburgh</c:v>
                </c:pt>
                <c:pt idx="31">
                  <c:v>Heriot-Watt</c:v>
                </c:pt>
                <c:pt idx="32">
                  <c:v>Leicester</c:v>
                </c:pt>
                <c:pt idx="33">
                  <c:v>Essex</c:v>
                </c:pt>
                <c:pt idx="34">
                  <c:v>King's College London</c:v>
                </c:pt>
                <c:pt idx="35">
                  <c:v>Imperial College</c:v>
                </c:pt>
                <c:pt idx="36">
                  <c:v>Lancaster</c:v>
                </c:pt>
                <c:pt idx="37">
                  <c:v>City, University of London</c:v>
                </c:pt>
                <c:pt idx="38">
                  <c:v>UCL</c:v>
                </c:pt>
                <c:pt idx="39">
                  <c:v>Glasgow</c:v>
                </c:pt>
                <c:pt idx="40">
                  <c:v>Sheffield</c:v>
                </c:pt>
                <c:pt idx="41">
                  <c:v>Southampton</c:v>
                </c:pt>
                <c:pt idx="42">
                  <c:v>Chichester</c:v>
                </c:pt>
                <c:pt idx="43">
                  <c:v>Keele</c:v>
                </c:pt>
                <c:pt idx="44">
                  <c:v>Birmingham</c:v>
                </c:pt>
                <c:pt idx="45">
                  <c:v>Bolton</c:v>
                </c:pt>
                <c:pt idx="46">
                  <c:v>Cambridge</c:v>
                </c:pt>
                <c:pt idx="47">
                  <c:v>Durham</c:v>
                </c:pt>
                <c:pt idx="48">
                  <c:v>Oxford Brookes</c:v>
                </c:pt>
                <c:pt idx="49">
                  <c:v>Stirling</c:v>
                </c:pt>
                <c:pt idx="50">
                  <c:v>West London</c:v>
                </c:pt>
              </c:strCache>
            </c:strRef>
          </c:cat>
          <c:val>
            <c:numRef>
              <c:f>Graph!$E$13:$E$63</c:f>
              <c:numCache>
                <c:formatCode>"£"#,##0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71278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20185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640F-1244-A367-A96F5C530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77359744"/>
        <c:axId val="346889488"/>
      </c:barChart>
      <c:lineChart>
        <c:grouping val="standard"/>
        <c:varyColors val="0"/>
        <c:ser>
          <c:idx val="1"/>
          <c:order val="1"/>
          <c:tx>
            <c:strRef>
              <c:f>Graph!$D$12</c:f>
              <c:strCache>
                <c:ptCount val="1"/>
                <c:pt idx="0">
                  <c:v>EDI Cost per Academic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marker>
          <c:cat>
            <c:strRef>
              <c:f>Graph!$B$13:$B$63</c:f>
              <c:strCache>
                <c:ptCount val="51"/>
                <c:pt idx="0">
                  <c:v>Aston</c:v>
                </c:pt>
                <c:pt idx="1">
                  <c:v>Royal Holloway</c:v>
                </c:pt>
                <c:pt idx="2">
                  <c:v>University for the Creative Arts</c:v>
                </c:pt>
                <c:pt idx="3">
                  <c:v>Coventry</c:v>
                </c:pt>
                <c:pt idx="4">
                  <c:v>UEA</c:v>
                </c:pt>
                <c:pt idx="5">
                  <c:v>Kingston</c:v>
                </c:pt>
                <c:pt idx="6">
                  <c:v>Aberdeen</c:v>
                </c:pt>
                <c:pt idx="7">
                  <c:v>Cardiff</c:v>
                </c:pt>
                <c:pt idx="8">
                  <c:v>Warwick</c:v>
                </c:pt>
                <c:pt idx="9">
                  <c:v>York</c:v>
                </c:pt>
                <c:pt idx="10">
                  <c:v>St Andrews</c:v>
                </c:pt>
                <c:pt idx="11">
                  <c:v>Loughborough</c:v>
                </c:pt>
                <c:pt idx="12">
                  <c:v>Strathclyde</c:v>
                </c:pt>
                <c:pt idx="13">
                  <c:v>Northumbria</c:v>
                </c:pt>
                <c:pt idx="14">
                  <c:v>Liverpool</c:v>
                </c:pt>
                <c:pt idx="15">
                  <c:v>Kent</c:v>
                </c:pt>
                <c:pt idx="16">
                  <c:v>Bristol</c:v>
                </c:pt>
                <c:pt idx="17">
                  <c:v>University of the Arts London</c:v>
                </c:pt>
                <c:pt idx="18">
                  <c:v>Oxford</c:v>
                </c:pt>
                <c:pt idx="19">
                  <c:v>Sussex</c:v>
                </c:pt>
                <c:pt idx="20">
                  <c:v>Dundee</c:v>
                </c:pt>
                <c:pt idx="21">
                  <c:v>Plymouth</c:v>
                </c:pt>
                <c:pt idx="22">
                  <c:v>Exeter</c:v>
                </c:pt>
                <c:pt idx="23">
                  <c:v>London School of Economics</c:v>
                </c:pt>
                <c:pt idx="24">
                  <c:v>Lincoln</c:v>
                </c:pt>
                <c:pt idx="25">
                  <c:v>UWE Bristol</c:v>
                </c:pt>
                <c:pt idx="26">
                  <c:v>Manchester</c:v>
                </c:pt>
                <c:pt idx="27">
                  <c:v>Bath</c:v>
                </c:pt>
                <c:pt idx="28">
                  <c:v>Leeds</c:v>
                </c:pt>
                <c:pt idx="29">
                  <c:v>Swansea</c:v>
                </c:pt>
                <c:pt idx="30">
                  <c:v>Edinburgh</c:v>
                </c:pt>
                <c:pt idx="31">
                  <c:v>Heriot-Watt</c:v>
                </c:pt>
                <c:pt idx="32">
                  <c:v>Leicester</c:v>
                </c:pt>
                <c:pt idx="33">
                  <c:v>Essex</c:v>
                </c:pt>
                <c:pt idx="34">
                  <c:v>King's College London</c:v>
                </c:pt>
                <c:pt idx="35">
                  <c:v>Imperial College</c:v>
                </c:pt>
                <c:pt idx="36">
                  <c:v>Lancaster</c:v>
                </c:pt>
                <c:pt idx="37">
                  <c:v>City, University of London</c:v>
                </c:pt>
                <c:pt idx="38">
                  <c:v>UCL</c:v>
                </c:pt>
                <c:pt idx="39">
                  <c:v>Glasgow</c:v>
                </c:pt>
                <c:pt idx="40">
                  <c:v>Sheffield</c:v>
                </c:pt>
                <c:pt idx="41">
                  <c:v>Southampton</c:v>
                </c:pt>
                <c:pt idx="42">
                  <c:v>Chichester</c:v>
                </c:pt>
                <c:pt idx="43">
                  <c:v>Keele</c:v>
                </c:pt>
                <c:pt idx="44">
                  <c:v>Birmingham</c:v>
                </c:pt>
                <c:pt idx="45">
                  <c:v>Bolton</c:v>
                </c:pt>
                <c:pt idx="46">
                  <c:v>Cambridge</c:v>
                </c:pt>
                <c:pt idx="47">
                  <c:v>Durham</c:v>
                </c:pt>
                <c:pt idx="48">
                  <c:v>Oxford Brookes</c:v>
                </c:pt>
                <c:pt idx="49">
                  <c:v>Stirling</c:v>
                </c:pt>
                <c:pt idx="50">
                  <c:v>West London</c:v>
                </c:pt>
              </c:strCache>
            </c:strRef>
          </c:cat>
          <c:val>
            <c:numRef>
              <c:f>Graph!$D$13:$D$63</c:f>
              <c:numCache>
                <c:formatCode>"£"#,##0</c:formatCode>
                <c:ptCount val="51"/>
                <c:pt idx="0">
                  <c:v>56.093684210526312</c:v>
                </c:pt>
                <c:pt idx="1">
                  <c:v>56.070386266094424</c:v>
                </c:pt>
                <c:pt idx="2">
                  <c:v>211.72234090909092</c:v>
                </c:pt>
                <c:pt idx="3">
                  <c:v>34.854671280276818</c:v>
                </c:pt>
                <c:pt idx="4">
                  <c:v>63.219393939393939</c:v>
                </c:pt>
                <c:pt idx="5">
                  <c:v>155.24816753926703</c:v>
                </c:pt>
                <c:pt idx="6">
                  <c:v>125.48429629629629</c:v>
                </c:pt>
                <c:pt idx="7">
                  <c:v>62</c:v>
                </c:pt>
                <c:pt idx="8">
                  <c:v>70.817721518987341</c:v>
                </c:pt>
                <c:pt idx="9">
                  <c:v>100.4074074074074</c:v>
                </c:pt>
                <c:pt idx="10">
                  <c:v>173.57121771217712</c:v>
                </c:pt>
                <c:pt idx="11">
                  <c:v>162.53081761006288</c:v>
                </c:pt>
                <c:pt idx="12">
                  <c:v>144.49689119170984</c:v>
                </c:pt>
                <c:pt idx="13">
                  <c:v>163.89672674418605</c:v>
                </c:pt>
                <c:pt idx="14">
                  <c:v>94.702893890675242</c:v>
                </c:pt>
                <c:pt idx="15">
                  <c:v>208.60766550522649</c:v>
                </c:pt>
                <c:pt idx="16">
                  <c:v>87.516550764951319</c:v>
                </c:pt>
                <c:pt idx="17">
                  <c:v>85.74503814713897</c:v>
                </c:pt>
                <c:pt idx="18">
                  <c:v>45.442764578833696</c:v>
                </c:pt>
                <c:pt idx="19">
                  <c:v>149.58995348837212</c:v>
                </c:pt>
                <c:pt idx="20">
                  <c:v>224.83184775086505</c:v>
                </c:pt>
                <c:pt idx="21">
                  <c:v>212.62079510703364</c:v>
                </c:pt>
                <c:pt idx="22">
                  <c:v>105.99721059972106</c:v>
                </c:pt>
                <c:pt idx="23">
                  <c:v>218.72295081967212</c:v>
                </c:pt>
                <c:pt idx="24">
                  <c:v>292.53412099644129</c:v>
                </c:pt>
                <c:pt idx="25">
                  <c:v>197.16814159292036</c:v>
                </c:pt>
                <c:pt idx="26">
                  <c:v>85.227272727272734</c:v>
                </c:pt>
                <c:pt idx="27">
                  <c:v>301.35147540983604</c:v>
                </c:pt>
                <c:pt idx="28">
                  <c:v>125.58377659574468</c:v>
                </c:pt>
                <c:pt idx="29">
                  <c:v>289.42769139465872</c:v>
                </c:pt>
                <c:pt idx="30">
                  <c:v>65.421849838187697</c:v>
                </c:pt>
                <c:pt idx="31">
                  <c:v>612.23468208092481</c:v>
                </c:pt>
                <c:pt idx="32">
                  <c:v>341.9595166163142</c:v>
                </c:pt>
                <c:pt idx="33">
                  <c:v>379</c:v>
                </c:pt>
                <c:pt idx="34">
                  <c:v>106.36377952755906</c:v>
                </c:pt>
                <c:pt idx="35">
                  <c:v>178.85022522522522</c:v>
                </c:pt>
                <c:pt idx="36">
                  <c:v>359.80937499999999</c:v>
                </c:pt>
                <c:pt idx="37">
                  <c:v>527.91428571428571</c:v>
                </c:pt>
                <c:pt idx="38">
                  <c:v>106.54501825769431</c:v>
                </c:pt>
                <c:pt idx="39">
                  <c:v>235.68382683158896</c:v>
                </c:pt>
                <c:pt idx="40">
                  <c:v>452.13684210526316</c:v>
                </c:pt>
                <c:pt idx="41">
                  <c:v>694.89192307692304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640F-1244-A367-A96F5C5305E8}"/>
            </c:ext>
          </c:extLst>
        </c:ser>
        <c:ser>
          <c:idx val="3"/>
          <c:order val="3"/>
          <c:tx>
            <c:strRef>
              <c:f>Graph!$F$12</c:f>
              <c:strCache>
                <c:ptCount val="1"/>
                <c:pt idx="0">
                  <c:v>FoS Cost per Academic</c:v>
                </c:pt>
              </c:strCache>
            </c:strRef>
          </c:tx>
          <c:spPr>
            <a:ln w="381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Graph!$B$13:$B$63</c:f>
              <c:strCache>
                <c:ptCount val="51"/>
                <c:pt idx="0">
                  <c:v>Aston</c:v>
                </c:pt>
                <c:pt idx="1">
                  <c:v>Royal Holloway</c:v>
                </c:pt>
                <c:pt idx="2">
                  <c:v>University for the Creative Arts</c:v>
                </c:pt>
                <c:pt idx="3">
                  <c:v>Coventry</c:v>
                </c:pt>
                <c:pt idx="4">
                  <c:v>UEA</c:v>
                </c:pt>
                <c:pt idx="5">
                  <c:v>Kingston</c:v>
                </c:pt>
                <c:pt idx="6">
                  <c:v>Aberdeen</c:v>
                </c:pt>
                <c:pt idx="7">
                  <c:v>Cardiff</c:v>
                </c:pt>
                <c:pt idx="8">
                  <c:v>Warwick</c:v>
                </c:pt>
                <c:pt idx="9">
                  <c:v>York</c:v>
                </c:pt>
                <c:pt idx="10">
                  <c:v>St Andrews</c:v>
                </c:pt>
                <c:pt idx="11">
                  <c:v>Loughborough</c:v>
                </c:pt>
                <c:pt idx="12">
                  <c:v>Strathclyde</c:v>
                </c:pt>
                <c:pt idx="13">
                  <c:v>Northumbria</c:v>
                </c:pt>
                <c:pt idx="14">
                  <c:v>Liverpool</c:v>
                </c:pt>
                <c:pt idx="15">
                  <c:v>Kent</c:v>
                </c:pt>
                <c:pt idx="16">
                  <c:v>Bristol</c:v>
                </c:pt>
                <c:pt idx="17">
                  <c:v>University of the Arts London</c:v>
                </c:pt>
                <c:pt idx="18">
                  <c:v>Oxford</c:v>
                </c:pt>
                <c:pt idx="19">
                  <c:v>Sussex</c:v>
                </c:pt>
                <c:pt idx="20">
                  <c:v>Dundee</c:v>
                </c:pt>
                <c:pt idx="21">
                  <c:v>Plymouth</c:v>
                </c:pt>
                <c:pt idx="22">
                  <c:v>Exeter</c:v>
                </c:pt>
                <c:pt idx="23">
                  <c:v>London School of Economics</c:v>
                </c:pt>
                <c:pt idx="24">
                  <c:v>Lincoln</c:v>
                </c:pt>
                <c:pt idx="25">
                  <c:v>UWE Bristol</c:v>
                </c:pt>
                <c:pt idx="26">
                  <c:v>Manchester</c:v>
                </c:pt>
                <c:pt idx="27">
                  <c:v>Bath</c:v>
                </c:pt>
                <c:pt idx="28">
                  <c:v>Leeds</c:v>
                </c:pt>
                <c:pt idx="29">
                  <c:v>Swansea</c:v>
                </c:pt>
                <c:pt idx="30">
                  <c:v>Edinburgh</c:v>
                </c:pt>
                <c:pt idx="31">
                  <c:v>Heriot-Watt</c:v>
                </c:pt>
                <c:pt idx="32">
                  <c:v>Leicester</c:v>
                </c:pt>
                <c:pt idx="33">
                  <c:v>Essex</c:v>
                </c:pt>
                <c:pt idx="34">
                  <c:v>King's College London</c:v>
                </c:pt>
                <c:pt idx="35">
                  <c:v>Imperial College</c:v>
                </c:pt>
                <c:pt idx="36">
                  <c:v>Lancaster</c:v>
                </c:pt>
                <c:pt idx="37">
                  <c:v>City, University of London</c:v>
                </c:pt>
                <c:pt idx="38">
                  <c:v>UCL</c:v>
                </c:pt>
                <c:pt idx="39">
                  <c:v>Glasgow</c:v>
                </c:pt>
                <c:pt idx="40">
                  <c:v>Sheffield</c:v>
                </c:pt>
                <c:pt idx="41">
                  <c:v>Southampton</c:v>
                </c:pt>
                <c:pt idx="42">
                  <c:v>Chichester</c:v>
                </c:pt>
                <c:pt idx="43">
                  <c:v>Keele</c:v>
                </c:pt>
                <c:pt idx="44">
                  <c:v>Birmingham</c:v>
                </c:pt>
                <c:pt idx="45">
                  <c:v>Bolton</c:v>
                </c:pt>
                <c:pt idx="46">
                  <c:v>Cambridge</c:v>
                </c:pt>
                <c:pt idx="47">
                  <c:v>Durham</c:v>
                </c:pt>
                <c:pt idx="48">
                  <c:v>Oxford Brookes</c:v>
                </c:pt>
                <c:pt idx="49">
                  <c:v>Stirling</c:v>
                </c:pt>
                <c:pt idx="50">
                  <c:v>West London</c:v>
                </c:pt>
              </c:strCache>
            </c:strRef>
          </c:cat>
          <c:val>
            <c:numRef>
              <c:f>Graph!$F$13:$F$63</c:f>
              <c:numCache>
                <c:formatCode>"£"#,##0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38.949726775956286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640F-1244-A367-A96F5C530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651696"/>
        <c:axId val="688319520"/>
      </c:lineChart>
      <c:catAx>
        <c:axId val="773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889488"/>
        <c:crosses val="autoZero"/>
        <c:auto val="1"/>
        <c:lblAlgn val="ctr"/>
        <c:lblOffset val="100"/>
        <c:noMultiLvlLbl val="0"/>
      </c:catAx>
      <c:valAx>
        <c:axId val="34688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59744"/>
        <c:crosses val="autoZero"/>
        <c:crossBetween val="between"/>
      </c:valAx>
      <c:valAx>
        <c:axId val="688319520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651696"/>
        <c:crosses val="max"/>
        <c:crossBetween val="between"/>
      </c:valAx>
      <c:catAx>
        <c:axId val="88965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831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2506509043953591E-4"/>
          <c:y val="6.6345865887074598E-2"/>
          <c:w val="0.99937493490956042"/>
          <c:h val="3.7005609622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 sz="3000" b="1"/>
              <a:t>Top</a:t>
            </a:r>
            <a:r>
              <a:rPr lang="en-GB" sz="3000" b="1" baseline="0"/>
              <a:t> 51 </a:t>
            </a:r>
            <a:r>
              <a:rPr lang="en-GB" sz="3000" b="1"/>
              <a:t>University EDI Vs FoS Cost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0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Graph!$C$12</c:f>
              <c:strCache>
                <c:ptCount val="1"/>
                <c:pt idx="0">
                  <c:v>Total EDI Cost  (£)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616-4B40-847F-107EC3FFDBF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16-4B40-847F-107EC3FFDBF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616-4B40-847F-107EC3FFDBF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16-4B40-847F-107EC3FFDBF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616-4B40-847F-107EC3FFDBF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16-4B40-847F-107EC3FFDBF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A8B2-AA4B-8E5E-57B82F1AD50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16-4B40-847F-107EC3FFDBF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8B2-AA4B-8E5E-57B82F1AD50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616-4B40-847F-107EC3FFDBFF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A8B2-AA4B-8E5E-57B82F1AD507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16-4B40-847F-107EC3FFDBFF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616-4B40-847F-107EC3FFDBFF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16-4B40-847F-107EC3FFDBFF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A8B2-AA4B-8E5E-57B82F1AD507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616-4B40-847F-107EC3FFDBFF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8B2-AA4B-8E5E-57B82F1AD507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616-4B40-847F-107EC3FFDBFF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A8B2-AA4B-8E5E-57B82F1AD507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616-4B40-847F-107EC3FFDBFF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8B2-AA4B-8E5E-57B82F1AD507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616-4B40-847F-107EC3FFDBFF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616-4B40-847F-107EC3FFDBFF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8314-BC4E-8CB1-23FAE2C9E4B6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616-4B40-847F-107EC3FFDBFF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314-BC4E-8CB1-23FAE2C9E4B6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A8B2-AA4B-8E5E-57B82F1AD507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8100"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187C-C64F-BE2D-D05DDA57DE26}"/>
              </c:ext>
            </c:extLst>
          </c:dPt>
          <c:cat>
            <c:strRef>
              <c:f>Graph!$B$13:$B$63</c:f>
              <c:strCache>
                <c:ptCount val="51"/>
                <c:pt idx="0">
                  <c:v>Aston</c:v>
                </c:pt>
                <c:pt idx="1">
                  <c:v>Royal Holloway</c:v>
                </c:pt>
                <c:pt idx="2">
                  <c:v>University for the Creative Arts</c:v>
                </c:pt>
                <c:pt idx="3">
                  <c:v>Coventry</c:v>
                </c:pt>
                <c:pt idx="4">
                  <c:v>UEA</c:v>
                </c:pt>
                <c:pt idx="5">
                  <c:v>Kingston</c:v>
                </c:pt>
                <c:pt idx="6">
                  <c:v>Aberdeen</c:v>
                </c:pt>
                <c:pt idx="7">
                  <c:v>Cardiff</c:v>
                </c:pt>
                <c:pt idx="8">
                  <c:v>Warwick</c:v>
                </c:pt>
                <c:pt idx="9">
                  <c:v>York</c:v>
                </c:pt>
                <c:pt idx="10">
                  <c:v>St Andrews</c:v>
                </c:pt>
                <c:pt idx="11">
                  <c:v>Loughborough</c:v>
                </c:pt>
                <c:pt idx="12">
                  <c:v>Strathclyde</c:v>
                </c:pt>
                <c:pt idx="13">
                  <c:v>Northumbria</c:v>
                </c:pt>
                <c:pt idx="14">
                  <c:v>Liverpool</c:v>
                </c:pt>
                <c:pt idx="15">
                  <c:v>Kent</c:v>
                </c:pt>
                <c:pt idx="16">
                  <c:v>Bristol</c:v>
                </c:pt>
                <c:pt idx="17">
                  <c:v>University of the Arts London</c:v>
                </c:pt>
                <c:pt idx="18">
                  <c:v>Oxford</c:v>
                </c:pt>
                <c:pt idx="19">
                  <c:v>Sussex</c:v>
                </c:pt>
                <c:pt idx="20">
                  <c:v>Dundee</c:v>
                </c:pt>
                <c:pt idx="21">
                  <c:v>Plymouth</c:v>
                </c:pt>
                <c:pt idx="22">
                  <c:v>Exeter</c:v>
                </c:pt>
                <c:pt idx="23">
                  <c:v>London School of Economics</c:v>
                </c:pt>
                <c:pt idx="24">
                  <c:v>Lincoln</c:v>
                </c:pt>
                <c:pt idx="25">
                  <c:v>UWE Bristol</c:v>
                </c:pt>
                <c:pt idx="26">
                  <c:v>Manchester</c:v>
                </c:pt>
                <c:pt idx="27">
                  <c:v>Bath</c:v>
                </c:pt>
                <c:pt idx="28">
                  <c:v>Leeds</c:v>
                </c:pt>
                <c:pt idx="29">
                  <c:v>Swansea</c:v>
                </c:pt>
                <c:pt idx="30">
                  <c:v>Edinburgh</c:v>
                </c:pt>
                <c:pt idx="31">
                  <c:v>Heriot-Watt</c:v>
                </c:pt>
                <c:pt idx="32">
                  <c:v>Leicester</c:v>
                </c:pt>
                <c:pt idx="33">
                  <c:v>Essex</c:v>
                </c:pt>
                <c:pt idx="34">
                  <c:v>King's College London</c:v>
                </c:pt>
                <c:pt idx="35">
                  <c:v>Imperial College</c:v>
                </c:pt>
                <c:pt idx="36">
                  <c:v>Lancaster</c:v>
                </c:pt>
                <c:pt idx="37">
                  <c:v>City, University of London</c:v>
                </c:pt>
                <c:pt idx="38">
                  <c:v>UCL</c:v>
                </c:pt>
                <c:pt idx="39">
                  <c:v>Glasgow</c:v>
                </c:pt>
                <c:pt idx="40">
                  <c:v>Sheffield</c:v>
                </c:pt>
                <c:pt idx="41">
                  <c:v>Southampton</c:v>
                </c:pt>
                <c:pt idx="42">
                  <c:v>Chichester</c:v>
                </c:pt>
                <c:pt idx="43">
                  <c:v>Keele</c:v>
                </c:pt>
                <c:pt idx="44">
                  <c:v>Birmingham</c:v>
                </c:pt>
                <c:pt idx="45">
                  <c:v>Bolton</c:v>
                </c:pt>
                <c:pt idx="46">
                  <c:v>Cambridge</c:v>
                </c:pt>
                <c:pt idx="47">
                  <c:v>Durham</c:v>
                </c:pt>
                <c:pt idx="48">
                  <c:v>Oxford Brookes</c:v>
                </c:pt>
                <c:pt idx="49">
                  <c:v>Stirling</c:v>
                </c:pt>
                <c:pt idx="50">
                  <c:v>West London</c:v>
                </c:pt>
              </c:strCache>
            </c:strRef>
          </c:cat>
          <c:val>
            <c:numRef>
              <c:f>Graph!$C$13:$C$63</c:f>
              <c:numCache>
                <c:formatCode>"£"#,##0</c:formatCode>
                <c:ptCount val="51"/>
                <c:pt idx="0">
                  <c:v>53289</c:v>
                </c:pt>
                <c:pt idx="1">
                  <c:v>65322</c:v>
                </c:pt>
                <c:pt idx="2">
                  <c:v>93157.83</c:v>
                </c:pt>
                <c:pt idx="3">
                  <c:v>100730</c:v>
                </c:pt>
                <c:pt idx="4">
                  <c:v>125174.39999999999</c:v>
                </c:pt>
                <c:pt idx="5">
                  <c:v>148262</c:v>
                </c:pt>
                <c:pt idx="6">
                  <c:v>203284.56</c:v>
                </c:pt>
                <c:pt idx="7">
                  <c:v>212000</c:v>
                </c:pt>
                <c:pt idx="8">
                  <c:v>223784</c:v>
                </c:pt>
                <c:pt idx="9">
                  <c:v>230435</c:v>
                </c:pt>
                <c:pt idx="10">
                  <c:v>235189</c:v>
                </c:pt>
                <c:pt idx="11">
                  <c:v>258424</c:v>
                </c:pt>
                <c:pt idx="12">
                  <c:v>278879</c:v>
                </c:pt>
                <c:pt idx="13">
                  <c:v>281902.37</c:v>
                </c:pt>
                <c:pt idx="14">
                  <c:v>294526</c:v>
                </c:pt>
                <c:pt idx="15">
                  <c:v>299352</c:v>
                </c:pt>
                <c:pt idx="16">
                  <c:v>314622</c:v>
                </c:pt>
                <c:pt idx="17">
                  <c:v>314684.29000000004</c:v>
                </c:pt>
                <c:pt idx="18">
                  <c:v>315600</c:v>
                </c:pt>
                <c:pt idx="19">
                  <c:v>321618.40000000002</c:v>
                </c:pt>
                <c:pt idx="20">
                  <c:v>324882.02</c:v>
                </c:pt>
                <c:pt idx="21">
                  <c:v>347635</c:v>
                </c:pt>
                <c:pt idx="22">
                  <c:v>380000</c:v>
                </c:pt>
                <c:pt idx="23">
                  <c:v>400263</c:v>
                </c:pt>
                <c:pt idx="24">
                  <c:v>411010.44</c:v>
                </c:pt>
                <c:pt idx="25">
                  <c:v>445600</c:v>
                </c:pt>
                <c:pt idx="26">
                  <c:v>450000</c:v>
                </c:pt>
                <c:pt idx="27">
                  <c:v>459561</c:v>
                </c:pt>
                <c:pt idx="28">
                  <c:v>472195</c:v>
                </c:pt>
                <c:pt idx="29">
                  <c:v>487685.66</c:v>
                </c:pt>
                <c:pt idx="30">
                  <c:v>505383.79</c:v>
                </c:pt>
                <c:pt idx="31">
                  <c:v>529583</c:v>
                </c:pt>
                <c:pt idx="32">
                  <c:v>565943</c:v>
                </c:pt>
                <c:pt idx="33">
                  <c:v>568902</c:v>
                </c:pt>
                <c:pt idx="34">
                  <c:v>607869</c:v>
                </c:pt>
                <c:pt idx="35">
                  <c:v>794095</c:v>
                </c:pt>
                <c:pt idx="36">
                  <c:v>805973</c:v>
                </c:pt>
                <c:pt idx="37">
                  <c:v>923850</c:v>
                </c:pt>
                <c:pt idx="38">
                  <c:v>1021234</c:v>
                </c:pt>
                <c:pt idx="39">
                  <c:v>1238518.51</c:v>
                </c:pt>
                <c:pt idx="40">
                  <c:v>1632214</c:v>
                </c:pt>
                <c:pt idx="41">
                  <c:v>1806719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6-F440-B918-E8C80F612C9D}"/>
            </c:ext>
          </c:extLst>
        </c:ser>
        <c:ser>
          <c:idx val="2"/>
          <c:order val="2"/>
          <c:tx>
            <c:strRef>
              <c:f>Graph!$E$12</c:f>
              <c:strCache>
                <c:ptCount val="1"/>
                <c:pt idx="0">
                  <c:v>Total FoS Cost (£)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Graph!$B$13:$B$63</c:f>
              <c:strCache>
                <c:ptCount val="51"/>
                <c:pt idx="0">
                  <c:v>Aston</c:v>
                </c:pt>
                <c:pt idx="1">
                  <c:v>Royal Holloway</c:v>
                </c:pt>
                <c:pt idx="2">
                  <c:v>University for the Creative Arts</c:v>
                </c:pt>
                <c:pt idx="3">
                  <c:v>Coventry</c:v>
                </c:pt>
                <c:pt idx="4">
                  <c:v>UEA</c:v>
                </c:pt>
                <c:pt idx="5">
                  <c:v>Kingston</c:v>
                </c:pt>
                <c:pt idx="6">
                  <c:v>Aberdeen</c:v>
                </c:pt>
                <c:pt idx="7">
                  <c:v>Cardiff</c:v>
                </c:pt>
                <c:pt idx="8">
                  <c:v>Warwick</c:v>
                </c:pt>
                <c:pt idx="9">
                  <c:v>York</c:v>
                </c:pt>
                <c:pt idx="10">
                  <c:v>St Andrews</c:v>
                </c:pt>
                <c:pt idx="11">
                  <c:v>Loughborough</c:v>
                </c:pt>
                <c:pt idx="12">
                  <c:v>Strathclyde</c:v>
                </c:pt>
                <c:pt idx="13">
                  <c:v>Northumbria</c:v>
                </c:pt>
                <c:pt idx="14">
                  <c:v>Liverpool</c:v>
                </c:pt>
                <c:pt idx="15">
                  <c:v>Kent</c:v>
                </c:pt>
                <c:pt idx="16">
                  <c:v>Bristol</c:v>
                </c:pt>
                <c:pt idx="17">
                  <c:v>University of the Arts London</c:v>
                </c:pt>
                <c:pt idx="18">
                  <c:v>Oxford</c:v>
                </c:pt>
                <c:pt idx="19">
                  <c:v>Sussex</c:v>
                </c:pt>
                <c:pt idx="20">
                  <c:v>Dundee</c:v>
                </c:pt>
                <c:pt idx="21">
                  <c:v>Plymouth</c:v>
                </c:pt>
                <c:pt idx="22">
                  <c:v>Exeter</c:v>
                </c:pt>
                <c:pt idx="23">
                  <c:v>London School of Economics</c:v>
                </c:pt>
                <c:pt idx="24">
                  <c:v>Lincoln</c:v>
                </c:pt>
                <c:pt idx="25">
                  <c:v>UWE Bristol</c:v>
                </c:pt>
                <c:pt idx="26">
                  <c:v>Manchester</c:v>
                </c:pt>
                <c:pt idx="27">
                  <c:v>Bath</c:v>
                </c:pt>
                <c:pt idx="28">
                  <c:v>Leeds</c:v>
                </c:pt>
                <c:pt idx="29">
                  <c:v>Swansea</c:v>
                </c:pt>
                <c:pt idx="30">
                  <c:v>Edinburgh</c:v>
                </c:pt>
                <c:pt idx="31">
                  <c:v>Heriot-Watt</c:v>
                </c:pt>
                <c:pt idx="32">
                  <c:v>Leicester</c:v>
                </c:pt>
                <c:pt idx="33">
                  <c:v>Essex</c:v>
                </c:pt>
                <c:pt idx="34">
                  <c:v>King's College London</c:v>
                </c:pt>
                <c:pt idx="35">
                  <c:v>Imperial College</c:v>
                </c:pt>
                <c:pt idx="36">
                  <c:v>Lancaster</c:v>
                </c:pt>
                <c:pt idx="37">
                  <c:v>City, University of London</c:v>
                </c:pt>
                <c:pt idx="38">
                  <c:v>UCL</c:v>
                </c:pt>
                <c:pt idx="39">
                  <c:v>Glasgow</c:v>
                </c:pt>
                <c:pt idx="40">
                  <c:v>Sheffield</c:v>
                </c:pt>
                <c:pt idx="41">
                  <c:v>Southampton</c:v>
                </c:pt>
                <c:pt idx="42">
                  <c:v>Chichester</c:v>
                </c:pt>
                <c:pt idx="43">
                  <c:v>Keele</c:v>
                </c:pt>
                <c:pt idx="44">
                  <c:v>Birmingham</c:v>
                </c:pt>
                <c:pt idx="45">
                  <c:v>Bolton</c:v>
                </c:pt>
                <c:pt idx="46">
                  <c:v>Cambridge</c:v>
                </c:pt>
                <c:pt idx="47">
                  <c:v>Durham</c:v>
                </c:pt>
                <c:pt idx="48">
                  <c:v>Oxford Brookes</c:v>
                </c:pt>
                <c:pt idx="49">
                  <c:v>Stirling</c:v>
                </c:pt>
                <c:pt idx="50">
                  <c:v>West London</c:v>
                </c:pt>
              </c:strCache>
            </c:strRef>
          </c:cat>
          <c:val>
            <c:numRef>
              <c:f>Graph!$E$13:$E$63</c:f>
              <c:numCache>
                <c:formatCode>"£"#,##0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71278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20185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86-F440-B918-E8C80F612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77359744"/>
        <c:axId val="346889488"/>
      </c:barChart>
      <c:lineChart>
        <c:grouping val="standard"/>
        <c:varyColors val="0"/>
        <c:ser>
          <c:idx val="1"/>
          <c:order val="1"/>
          <c:tx>
            <c:strRef>
              <c:f>Graph!$D$12</c:f>
              <c:strCache>
                <c:ptCount val="1"/>
                <c:pt idx="0">
                  <c:v>EDI Cost per Academic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marker>
          <c:cat>
            <c:strRef>
              <c:f>Graph!$B$13:$B$63</c:f>
              <c:strCache>
                <c:ptCount val="51"/>
                <c:pt idx="0">
                  <c:v>Aston</c:v>
                </c:pt>
                <c:pt idx="1">
                  <c:v>Royal Holloway</c:v>
                </c:pt>
                <c:pt idx="2">
                  <c:v>University for the Creative Arts</c:v>
                </c:pt>
                <c:pt idx="3">
                  <c:v>Coventry</c:v>
                </c:pt>
                <c:pt idx="4">
                  <c:v>UEA</c:v>
                </c:pt>
                <c:pt idx="5">
                  <c:v>Kingston</c:v>
                </c:pt>
                <c:pt idx="6">
                  <c:v>Aberdeen</c:v>
                </c:pt>
                <c:pt idx="7">
                  <c:v>Cardiff</c:v>
                </c:pt>
                <c:pt idx="8">
                  <c:v>Warwick</c:v>
                </c:pt>
                <c:pt idx="9">
                  <c:v>York</c:v>
                </c:pt>
                <c:pt idx="10">
                  <c:v>St Andrews</c:v>
                </c:pt>
                <c:pt idx="11">
                  <c:v>Loughborough</c:v>
                </c:pt>
                <c:pt idx="12">
                  <c:v>Strathclyde</c:v>
                </c:pt>
                <c:pt idx="13">
                  <c:v>Northumbria</c:v>
                </c:pt>
                <c:pt idx="14">
                  <c:v>Liverpool</c:v>
                </c:pt>
                <c:pt idx="15">
                  <c:v>Kent</c:v>
                </c:pt>
                <c:pt idx="16">
                  <c:v>Bristol</c:v>
                </c:pt>
                <c:pt idx="17">
                  <c:v>University of the Arts London</c:v>
                </c:pt>
                <c:pt idx="18">
                  <c:v>Oxford</c:v>
                </c:pt>
                <c:pt idx="19">
                  <c:v>Sussex</c:v>
                </c:pt>
                <c:pt idx="20">
                  <c:v>Dundee</c:v>
                </c:pt>
                <c:pt idx="21">
                  <c:v>Plymouth</c:v>
                </c:pt>
                <c:pt idx="22">
                  <c:v>Exeter</c:v>
                </c:pt>
                <c:pt idx="23">
                  <c:v>London School of Economics</c:v>
                </c:pt>
                <c:pt idx="24">
                  <c:v>Lincoln</c:v>
                </c:pt>
                <c:pt idx="25">
                  <c:v>UWE Bristol</c:v>
                </c:pt>
                <c:pt idx="26">
                  <c:v>Manchester</c:v>
                </c:pt>
                <c:pt idx="27">
                  <c:v>Bath</c:v>
                </c:pt>
                <c:pt idx="28">
                  <c:v>Leeds</c:v>
                </c:pt>
                <c:pt idx="29">
                  <c:v>Swansea</c:v>
                </c:pt>
                <c:pt idx="30">
                  <c:v>Edinburgh</c:v>
                </c:pt>
                <c:pt idx="31">
                  <c:v>Heriot-Watt</c:v>
                </c:pt>
                <c:pt idx="32">
                  <c:v>Leicester</c:v>
                </c:pt>
                <c:pt idx="33">
                  <c:v>Essex</c:v>
                </c:pt>
                <c:pt idx="34">
                  <c:v>King's College London</c:v>
                </c:pt>
                <c:pt idx="35">
                  <c:v>Imperial College</c:v>
                </c:pt>
                <c:pt idx="36">
                  <c:v>Lancaster</c:v>
                </c:pt>
                <c:pt idx="37">
                  <c:v>City, University of London</c:v>
                </c:pt>
                <c:pt idx="38">
                  <c:v>UCL</c:v>
                </c:pt>
                <c:pt idx="39">
                  <c:v>Glasgow</c:v>
                </c:pt>
                <c:pt idx="40">
                  <c:v>Sheffield</c:v>
                </c:pt>
                <c:pt idx="41">
                  <c:v>Southampton</c:v>
                </c:pt>
                <c:pt idx="42">
                  <c:v>Chichester</c:v>
                </c:pt>
                <c:pt idx="43">
                  <c:v>Keele</c:v>
                </c:pt>
                <c:pt idx="44">
                  <c:v>Birmingham</c:v>
                </c:pt>
                <c:pt idx="45">
                  <c:v>Bolton</c:v>
                </c:pt>
                <c:pt idx="46">
                  <c:v>Cambridge</c:v>
                </c:pt>
                <c:pt idx="47">
                  <c:v>Durham</c:v>
                </c:pt>
                <c:pt idx="48">
                  <c:v>Oxford Brookes</c:v>
                </c:pt>
                <c:pt idx="49">
                  <c:v>Stirling</c:v>
                </c:pt>
                <c:pt idx="50">
                  <c:v>West London</c:v>
                </c:pt>
              </c:strCache>
            </c:strRef>
          </c:cat>
          <c:val>
            <c:numRef>
              <c:f>Graph!$D$13:$D$63</c:f>
              <c:numCache>
                <c:formatCode>"£"#,##0</c:formatCode>
                <c:ptCount val="51"/>
                <c:pt idx="0">
                  <c:v>56.093684210526312</c:v>
                </c:pt>
                <c:pt idx="1">
                  <c:v>56.070386266094424</c:v>
                </c:pt>
                <c:pt idx="2">
                  <c:v>211.72234090909092</c:v>
                </c:pt>
                <c:pt idx="3">
                  <c:v>34.854671280276818</c:v>
                </c:pt>
                <c:pt idx="4">
                  <c:v>63.219393939393939</c:v>
                </c:pt>
                <c:pt idx="5">
                  <c:v>155.24816753926703</c:v>
                </c:pt>
                <c:pt idx="6">
                  <c:v>125.48429629629629</c:v>
                </c:pt>
                <c:pt idx="7">
                  <c:v>62</c:v>
                </c:pt>
                <c:pt idx="8">
                  <c:v>70.817721518987341</c:v>
                </c:pt>
                <c:pt idx="9">
                  <c:v>100.4074074074074</c:v>
                </c:pt>
                <c:pt idx="10">
                  <c:v>173.57121771217712</c:v>
                </c:pt>
                <c:pt idx="11">
                  <c:v>162.53081761006288</c:v>
                </c:pt>
                <c:pt idx="12">
                  <c:v>144.49689119170984</c:v>
                </c:pt>
                <c:pt idx="13">
                  <c:v>163.89672674418605</c:v>
                </c:pt>
                <c:pt idx="14">
                  <c:v>94.702893890675242</c:v>
                </c:pt>
                <c:pt idx="15">
                  <c:v>208.60766550522649</c:v>
                </c:pt>
                <c:pt idx="16">
                  <c:v>87.516550764951319</c:v>
                </c:pt>
                <c:pt idx="17">
                  <c:v>85.74503814713897</c:v>
                </c:pt>
                <c:pt idx="18">
                  <c:v>45.442764578833696</c:v>
                </c:pt>
                <c:pt idx="19">
                  <c:v>149.58995348837212</c:v>
                </c:pt>
                <c:pt idx="20">
                  <c:v>224.83184775086505</c:v>
                </c:pt>
                <c:pt idx="21">
                  <c:v>212.62079510703364</c:v>
                </c:pt>
                <c:pt idx="22">
                  <c:v>105.99721059972106</c:v>
                </c:pt>
                <c:pt idx="23">
                  <c:v>218.72295081967212</c:v>
                </c:pt>
                <c:pt idx="24">
                  <c:v>292.53412099644129</c:v>
                </c:pt>
                <c:pt idx="25">
                  <c:v>197.16814159292036</c:v>
                </c:pt>
                <c:pt idx="26">
                  <c:v>85.227272727272734</c:v>
                </c:pt>
                <c:pt idx="27">
                  <c:v>301.35147540983604</c:v>
                </c:pt>
                <c:pt idx="28">
                  <c:v>125.58377659574468</c:v>
                </c:pt>
                <c:pt idx="29">
                  <c:v>289.42769139465872</c:v>
                </c:pt>
                <c:pt idx="30">
                  <c:v>65.421849838187697</c:v>
                </c:pt>
                <c:pt idx="31">
                  <c:v>612.23468208092481</c:v>
                </c:pt>
                <c:pt idx="32">
                  <c:v>341.9595166163142</c:v>
                </c:pt>
                <c:pt idx="33">
                  <c:v>379</c:v>
                </c:pt>
                <c:pt idx="34">
                  <c:v>106.36377952755906</c:v>
                </c:pt>
                <c:pt idx="35">
                  <c:v>178.85022522522522</c:v>
                </c:pt>
                <c:pt idx="36">
                  <c:v>359.80937499999999</c:v>
                </c:pt>
                <c:pt idx="37">
                  <c:v>527.91428571428571</c:v>
                </c:pt>
                <c:pt idx="38">
                  <c:v>106.54501825769431</c:v>
                </c:pt>
                <c:pt idx="39">
                  <c:v>235.68382683158896</c:v>
                </c:pt>
                <c:pt idx="40">
                  <c:v>452.13684210526316</c:v>
                </c:pt>
                <c:pt idx="41">
                  <c:v>694.89192307692304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6-F440-B918-E8C80F612C9D}"/>
            </c:ext>
          </c:extLst>
        </c:ser>
        <c:ser>
          <c:idx val="3"/>
          <c:order val="3"/>
          <c:tx>
            <c:strRef>
              <c:f>Graph!$F$12</c:f>
              <c:strCache>
                <c:ptCount val="1"/>
                <c:pt idx="0">
                  <c:v>FoS Cost per Academic</c:v>
                </c:pt>
              </c:strCache>
            </c:strRef>
          </c:tx>
          <c:spPr>
            <a:ln w="381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strRef>
              <c:f>Graph!$B$13:$B$63</c:f>
              <c:strCache>
                <c:ptCount val="51"/>
                <c:pt idx="0">
                  <c:v>Aston</c:v>
                </c:pt>
                <c:pt idx="1">
                  <c:v>Royal Holloway</c:v>
                </c:pt>
                <c:pt idx="2">
                  <c:v>University for the Creative Arts</c:v>
                </c:pt>
                <c:pt idx="3">
                  <c:v>Coventry</c:v>
                </c:pt>
                <c:pt idx="4">
                  <c:v>UEA</c:v>
                </c:pt>
                <c:pt idx="5">
                  <c:v>Kingston</c:v>
                </c:pt>
                <c:pt idx="6">
                  <c:v>Aberdeen</c:v>
                </c:pt>
                <c:pt idx="7">
                  <c:v>Cardiff</c:v>
                </c:pt>
                <c:pt idx="8">
                  <c:v>Warwick</c:v>
                </c:pt>
                <c:pt idx="9">
                  <c:v>York</c:v>
                </c:pt>
                <c:pt idx="10">
                  <c:v>St Andrews</c:v>
                </c:pt>
                <c:pt idx="11">
                  <c:v>Loughborough</c:v>
                </c:pt>
                <c:pt idx="12">
                  <c:v>Strathclyde</c:v>
                </c:pt>
                <c:pt idx="13">
                  <c:v>Northumbria</c:v>
                </c:pt>
                <c:pt idx="14">
                  <c:v>Liverpool</c:v>
                </c:pt>
                <c:pt idx="15">
                  <c:v>Kent</c:v>
                </c:pt>
                <c:pt idx="16">
                  <c:v>Bristol</c:v>
                </c:pt>
                <c:pt idx="17">
                  <c:v>University of the Arts London</c:v>
                </c:pt>
                <c:pt idx="18">
                  <c:v>Oxford</c:v>
                </c:pt>
                <c:pt idx="19">
                  <c:v>Sussex</c:v>
                </c:pt>
                <c:pt idx="20">
                  <c:v>Dundee</c:v>
                </c:pt>
                <c:pt idx="21">
                  <c:v>Plymouth</c:v>
                </c:pt>
                <c:pt idx="22">
                  <c:v>Exeter</c:v>
                </c:pt>
                <c:pt idx="23">
                  <c:v>London School of Economics</c:v>
                </c:pt>
                <c:pt idx="24">
                  <c:v>Lincoln</c:v>
                </c:pt>
                <c:pt idx="25">
                  <c:v>UWE Bristol</c:v>
                </c:pt>
                <c:pt idx="26">
                  <c:v>Manchester</c:v>
                </c:pt>
                <c:pt idx="27">
                  <c:v>Bath</c:v>
                </c:pt>
                <c:pt idx="28">
                  <c:v>Leeds</c:v>
                </c:pt>
                <c:pt idx="29">
                  <c:v>Swansea</c:v>
                </c:pt>
                <c:pt idx="30">
                  <c:v>Edinburgh</c:v>
                </c:pt>
                <c:pt idx="31">
                  <c:v>Heriot-Watt</c:v>
                </c:pt>
                <c:pt idx="32">
                  <c:v>Leicester</c:v>
                </c:pt>
                <c:pt idx="33">
                  <c:v>Essex</c:v>
                </c:pt>
                <c:pt idx="34">
                  <c:v>King's College London</c:v>
                </c:pt>
                <c:pt idx="35">
                  <c:v>Imperial College</c:v>
                </c:pt>
                <c:pt idx="36">
                  <c:v>Lancaster</c:v>
                </c:pt>
                <c:pt idx="37">
                  <c:v>City, University of London</c:v>
                </c:pt>
                <c:pt idx="38">
                  <c:v>UCL</c:v>
                </c:pt>
                <c:pt idx="39">
                  <c:v>Glasgow</c:v>
                </c:pt>
                <c:pt idx="40">
                  <c:v>Sheffield</c:v>
                </c:pt>
                <c:pt idx="41">
                  <c:v>Southampton</c:v>
                </c:pt>
                <c:pt idx="42">
                  <c:v>Chichester</c:v>
                </c:pt>
                <c:pt idx="43">
                  <c:v>Keele</c:v>
                </c:pt>
                <c:pt idx="44">
                  <c:v>Birmingham</c:v>
                </c:pt>
                <c:pt idx="45">
                  <c:v>Bolton</c:v>
                </c:pt>
                <c:pt idx="46">
                  <c:v>Cambridge</c:v>
                </c:pt>
                <c:pt idx="47">
                  <c:v>Durham</c:v>
                </c:pt>
                <c:pt idx="48">
                  <c:v>Oxford Brookes</c:v>
                </c:pt>
                <c:pt idx="49">
                  <c:v>Stirling</c:v>
                </c:pt>
                <c:pt idx="50">
                  <c:v>West London</c:v>
                </c:pt>
              </c:strCache>
            </c:strRef>
          </c:cat>
          <c:val>
            <c:numRef>
              <c:f>Graph!$F$13:$F$63</c:f>
              <c:numCache>
                <c:formatCode>"£"#,##0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38.949726775956286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86-F440-B918-E8C80F612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651696"/>
        <c:axId val="688319520"/>
      </c:lineChart>
      <c:catAx>
        <c:axId val="773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889488"/>
        <c:crosses val="autoZero"/>
        <c:auto val="1"/>
        <c:lblAlgn val="ctr"/>
        <c:lblOffset val="100"/>
        <c:noMultiLvlLbl val="0"/>
      </c:catAx>
      <c:valAx>
        <c:axId val="34688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59744"/>
        <c:crosses val="autoZero"/>
        <c:crossBetween val="between"/>
      </c:valAx>
      <c:valAx>
        <c:axId val="688319520"/>
        <c:scaling>
          <c:orientation val="minMax"/>
        </c:scaling>
        <c:delete val="0"/>
        <c:axPos val="r"/>
        <c:numFmt formatCode="&quot;£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651696"/>
        <c:crosses val="max"/>
        <c:crossBetween val="between"/>
      </c:valAx>
      <c:catAx>
        <c:axId val="88965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831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"/>
          <c:y val="4.6940967557048519E-2"/>
          <c:w val="0.98533619018284069"/>
          <c:h val="3.7005609622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119591</xdr:colOff>
      <xdr:row>89</xdr:row>
      <xdr:rowOff>31750</xdr:rowOff>
    </xdr:from>
    <xdr:to>
      <xdr:col>14</xdr:col>
      <xdr:colOff>635000</xdr:colOff>
      <xdr:row>143</xdr:row>
      <xdr:rowOff>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E06C1811-28A4-E31C-F0B5-887857EE149D}"/>
            </a:ext>
          </a:extLst>
        </xdr:cNvPr>
        <xdr:cNvGrpSpPr/>
      </xdr:nvGrpSpPr>
      <xdr:grpSpPr>
        <a:xfrm>
          <a:off x="2642658" y="17845617"/>
          <a:ext cx="21275675" cy="10026650"/>
          <a:chOff x="2469091" y="15811500"/>
          <a:chExt cx="21391034" cy="10461625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27F28554-F77B-DDA5-A463-E46AD8D98BA4}"/>
              </a:ext>
            </a:extLst>
          </xdr:cNvPr>
          <xdr:cNvGraphicFramePr/>
        </xdr:nvGraphicFramePr>
        <xdr:xfrm>
          <a:off x="2469091" y="15811500"/>
          <a:ext cx="21391034" cy="10461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FF416480-5A9A-5229-CED6-3F7B6F38C2FD}"/>
              </a:ext>
            </a:extLst>
          </xdr:cNvPr>
          <xdr:cNvGrpSpPr/>
        </xdr:nvGrpSpPr>
        <xdr:grpSpPr>
          <a:xfrm>
            <a:off x="7057908" y="16494717"/>
            <a:ext cx="2341886" cy="1142805"/>
            <a:chOff x="7216658" y="16685217"/>
            <a:chExt cx="2341886" cy="1142805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66606F32-4011-D677-ADF0-862621A76405}"/>
                </a:ext>
              </a:extLst>
            </xdr:cNvPr>
            <xdr:cNvSpPr/>
          </xdr:nvSpPr>
          <xdr:spPr>
            <a:xfrm>
              <a:off x="7216658" y="16808426"/>
              <a:ext cx="238975" cy="177333"/>
            </a:xfrm>
            <a:prstGeom prst="rect">
              <a:avLst/>
            </a:prstGeom>
            <a:solidFill>
              <a:schemeClr val="accent1">
                <a:lumMod val="40000"/>
                <a:lumOff val="60000"/>
              </a:schemeClr>
            </a:solidFill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B40D9D37-2530-96CD-3515-8A0FCB73B658}"/>
                </a:ext>
              </a:extLst>
            </xdr:cNvPr>
            <xdr:cNvSpPr txBox="1"/>
          </xdr:nvSpPr>
          <xdr:spPr>
            <a:xfrm>
              <a:off x="7446729" y="16685217"/>
              <a:ext cx="2111815" cy="11428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800">
                  <a:solidFill>
                    <a:schemeClr val="tx2">
                      <a:lumMod val="65000"/>
                      <a:lumOff val="35000"/>
                    </a:schemeClr>
                  </a:solidFill>
                </a:rPr>
                <a:t>Total</a:t>
              </a:r>
              <a:r>
                <a:rPr lang="en-GB" sz="1800" baseline="0">
                  <a:solidFill>
                    <a:schemeClr val="tx2">
                      <a:lumMod val="65000"/>
                      <a:lumOff val="35000"/>
                    </a:schemeClr>
                  </a:solidFill>
                </a:rPr>
                <a:t> </a:t>
              </a:r>
              <a:r>
                <a:rPr lang="en-GB" sz="1800">
                  <a:solidFill>
                    <a:schemeClr val="tx2">
                      <a:lumMod val="65000"/>
                      <a:lumOff val="35000"/>
                    </a:schemeClr>
                  </a:solidFill>
                </a:rPr>
                <a:t>EDI Cost Understimated (£) </a:t>
              </a:r>
            </a:p>
          </xdr:txBody>
        </xdr:sp>
      </xdr:grp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0.39717</cdr:x>
      <cdr:y>0.18649</cdr:y>
    </cdr:from>
    <cdr:to>
      <cdr:x>0.61399</cdr:x>
      <cdr:y>0.31222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1AE286A-5158-5ADC-897B-3B3156A2D4F5}"/>
            </a:ext>
          </a:extLst>
        </cdr:cNvPr>
        <cdr:cNvSpPr txBox="1"/>
      </cdr:nvSpPr>
      <cdr:spPr>
        <a:xfrm xmlns:a="http://schemas.openxmlformats.org/drawingml/2006/main">
          <a:off x="8338199" y="1912503"/>
          <a:ext cx="4551980" cy="1289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400">
              <a:solidFill>
                <a:schemeClr val="accent1"/>
              </a:solidFill>
            </a:rPr>
            <a:t>Top 51 Total EDI Cost = £19.5M</a:t>
          </a:r>
        </a:p>
        <a:p xmlns:a="http://schemas.openxmlformats.org/drawingml/2006/main">
          <a:r>
            <a:rPr lang="en-GB" sz="2400">
              <a:solidFill>
                <a:schemeClr val="accent6">
                  <a:lumMod val="75000"/>
                </a:schemeClr>
              </a:solidFill>
            </a:rPr>
            <a:t>Top 51</a:t>
          </a:r>
          <a:r>
            <a:rPr lang="en-GB" sz="2400" baseline="0">
              <a:solidFill>
                <a:schemeClr val="accent6">
                  <a:lumMod val="75000"/>
                </a:schemeClr>
              </a:solidFill>
            </a:rPr>
            <a:t> Total FoS Cost = </a:t>
          </a:r>
          <a:r>
            <a:rPr lang="en-GB" sz="2400">
              <a:solidFill>
                <a:schemeClr val="accent6">
                  <a:lumMod val="75000"/>
                </a:schemeClr>
              </a:solidFill>
            </a:rPr>
            <a:t>£0.09M</a:t>
          </a:r>
        </a:p>
      </cdr:txBody>
    </cdr:sp>
  </cdr:relSizeAnchor>
  <cdr:relSizeAnchor xmlns:cdr="http://schemas.openxmlformats.org/drawingml/2006/chartDrawing">
    <cdr:from>
      <cdr:x>0.32329</cdr:x>
      <cdr:y>0.12483</cdr:y>
    </cdr:from>
    <cdr:to>
      <cdr:x>0.73837</cdr:x>
      <cdr:y>0.18011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5DE237F-39B5-6AE9-F5C6-E015D287DBFF}"/>
            </a:ext>
          </a:extLst>
        </cdr:cNvPr>
        <cdr:cNvSpPr txBox="1"/>
      </cdr:nvSpPr>
      <cdr:spPr>
        <a:xfrm xmlns:a="http://schemas.openxmlformats.org/drawingml/2006/main">
          <a:off x="6787159" y="1280179"/>
          <a:ext cx="8714250" cy="566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>
              <a:solidFill>
                <a:srgbClr val="C00000"/>
              </a:solidFill>
            </a:rPr>
            <a:t>Top 51 </a:t>
          </a:r>
          <a:r>
            <a:rPr lang="en-GB" sz="2800" b="1">
              <a:solidFill>
                <a:srgbClr val="C00000"/>
              </a:solidFill>
            </a:rPr>
            <a:t>Total EDI cost </a:t>
          </a:r>
          <a:r>
            <a:rPr lang="en-GB" sz="2800">
              <a:solidFill>
                <a:srgbClr val="C00000"/>
              </a:solidFill>
            </a:rPr>
            <a:t>is </a:t>
          </a:r>
          <a:r>
            <a:rPr lang="en-GB" sz="2800" b="1">
              <a:solidFill>
                <a:srgbClr val="C00000"/>
              </a:solidFill>
            </a:rPr>
            <a:t>214 X </a:t>
          </a:r>
          <a:r>
            <a:rPr lang="en-GB" sz="2800">
              <a:solidFill>
                <a:srgbClr val="C00000"/>
              </a:solidFill>
            </a:rPr>
            <a:t>more than </a:t>
          </a:r>
          <a:r>
            <a:rPr lang="en-GB" sz="2800" b="1">
              <a:solidFill>
                <a:srgbClr val="C00000"/>
              </a:solidFill>
            </a:rPr>
            <a:t>Total FoS</a:t>
          </a:r>
          <a:r>
            <a:rPr lang="en-GB" sz="2800" b="1" baseline="0">
              <a:solidFill>
                <a:srgbClr val="C00000"/>
              </a:solidFill>
            </a:rPr>
            <a:t> </a:t>
          </a:r>
          <a:r>
            <a:rPr lang="en-GB" sz="2800" b="1">
              <a:solidFill>
                <a:srgbClr val="C00000"/>
              </a:solidFill>
            </a:rPr>
            <a:t>Cost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809579</xdr:colOff>
      <xdr:row>15</xdr:row>
      <xdr:rowOff>186267</xdr:rowOff>
    </xdr:from>
    <xdr:to>
      <xdr:col>39</xdr:col>
      <xdr:colOff>124920</xdr:colOff>
      <xdr:row>76</xdr:row>
      <xdr:rowOff>41640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AF6F3D5-2F3A-8899-D311-3FF209371A63}"/>
            </a:ext>
          </a:extLst>
        </xdr:cNvPr>
        <xdr:cNvGrpSpPr/>
      </xdr:nvGrpSpPr>
      <xdr:grpSpPr>
        <a:xfrm>
          <a:off x="9504194" y="3136575"/>
          <a:ext cx="26395649" cy="11773834"/>
          <a:chOff x="9494740" y="3054009"/>
          <a:chExt cx="26354051" cy="12084244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612EDD5D-8A81-8C7D-65AC-A36869081081}"/>
              </a:ext>
            </a:extLst>
          </xdr:cNvPr>
          <xdr:cNvGraphicFramePr/>
        </xdr:nvGraphicFramePr>
        <xdr:xfrm>
          <a:off x="9494740" y="3054009"/>
          <a:ext cx="26354051" cy="12084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100B3C06-C3E9-B2BB-545B-AC0349202BAB}"/>
              </a:ext>
            </a:extLst>
          </xdr:cNvPr>
          <xdr:cNvSpPr/>
        </xdr:nvSpPr>
        <xdr:spPr>
          <a:xfrm>
            <a:off x="15165719" y="3771764"/>
            <a:ext cx="294420" cy="204838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38100">
            <a:solidFill>
              <a:srgbClr val="FFFF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D72BF72B-E977-B1A1-45BC-ADE1B4EBA0CE}"/>
              </a:ext>
            </a:extLst>
          </xdr:cNvPr>
          <xdr:cNvSpPr txBox="1"/>
        </xdr:nvSpPr>
        <xdr:spPr>
          <a:xfrm>
            <a:off x="15510940" y="3668526"/>
            <a:ext cx="2781157" cy="8548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2000">
                <a:solidFill>
                  <a:schemeClr val="tx2">
                    <a:lumMod val="65000"/>
                    <a:lumOff val="35000"/>
                  </a:schemeClr>
                </a:solidFill>
              </a:rPr>
              <a:t>Total</a:t>
            </a:r>
            <a:r>
              <a:rPr lang="en-GB" sz="2000" baseline="0">
                <a:solidFill>
                  <a:schemeClr val="tx2">
                    <a:lumMod val="65000"/>
                    <a:lumOff val="35000"/>
                  </a:schemeClr>
                </a:solidFill>
              </a:rPr>
              <a:t> </a:t>
            </a:r>
            <a:r>
              <a:rPr lang="en-GB" sz="2000">
                <a:solidFill>
                  <a:schemeClr val="tx2">
                    <a:lumMod val="65000"/>
                    <a:lumOff val="35000"/>
                  </a:schemeClr>
                </a:solidFill>
              </a:rPr>
              <a:t>EDI Cost Understimated (£) 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0.35079</cdr:x>
      <cdr:y>0.20971</cdr:y>
    </cdr:from>
    <cdr:to>
      <cdr:x>0.61651</cdr:x>
      <cdr:y>0.33544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1AE286A-5158-5ADC-897B-3B3156A2D4F5}"/>
            </a:ext>
          </a:extLst>
        </cdr:cNvPr>
        <cdr:cNvSpPr txBox="1"/>
      </cdr:nvSpPr>
      <cdr:spPr>
        <a:xfrm xmlns:a="http://schemas.openxmlformats.org/drawingml/2006/main">
          <a:off x="9183860" y="2469110"/>
          <a:ext cx="6956743" cy="1480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3200">
              <a:solidFill>
                <a:schemeClr val="accent1"/>
              </a:solidFill>
            </a:rPr>
            <a:t>Top 51 Total EDI Cost = £19.5M</a:t>
          </a:r>
        </a:p>
        <a:p xmlns:a="http://schemas.openxmlformats.org/drawingml/2006/main">
          <a:r>
            <a:rPr lang="en-GB" sz="3200">
              <a:solidFill>
                <a:schemeClr val="accent6">
                  <a:lumMod val="75000"/>
                </a:schemeClr>
              </a:solidFill>
            </a:rPr>
            <a:t>Top 51</a:t>
          </a:r>
          <a:r>
            <a:rPr lang="en-GB" sz="3200" baseline="0">
              <a:solidFill>
                <a:schemeClr val="accent6">
                  <a:lumMod val="75000"/>
                </a:schemeClr>
              </a:solidFill>
            </a:rPr>
            <a:t> Total FoS Cost = </a:t>
          </a:r>
          <a:r>
            <a:rPr lang="en-GB" sz="3200">
              <a:solidFill>
                <a:schemeClr val="accent6">
                  <a:lumMod val="75000"/>
                </a:schemeClr>
              </a:solidFill>
            </a:rPr>
            <a:t>£0.09M</a:t>
          </a:r>
        </a:p>
      </cdr:txBody>
    </cdr:sp>
  </cdr:relSizeAnchor>
  <cdr:relSizeAnchor xmlns:cdr="http://schemas.openxmlformats.org/drawingml/2006/chartDrawing">
    <cdr:from>
      <cdr:x>0.28858</cdr:x>
      <cdr:y>0.12978</cdr:y>
    </cdr:from>
    <cdr:to>
      <cdr:x>0.72341</cdr:x>
      <cdr:y>0.18506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5DE237F-39B5-6AE9-F5C6-E015D287DBFF}"/>
            </a:ext>
          </a:extLst>
        </cdr:cNvPr>
        <cdr:cNvSpPr txBox="1"/>
      </cdr:nvSpPr>
      <cdr:spPr>
        <a:xfrm xmlns:a="http://schemas.openxmlformats.org/drawingml/2006/main">
          <a:off x="7733257" y="1591456"/>
          <a:ext cx="11652245" cy="677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200">
              <a:solidFill>
                <a:schemeClr val="tx1"/>
              </a:solidFill>
            </a:rPr>
            <a:t>Top 51 </a:t>
          </a:r>
          <a:r>
            <a:rPr lang="en-GB" sz="3200" b="1">
              <a:solidFill>
                <a:schemeClr val="tx1"/>
              </a:solidFill>
            </a:rPr>
            <a:t>Total  EDI cost </a:t>
          </a:r>
          <a:r>
            <a:rPr lang="en-GB" sz="3200">
              <a:solidFill>
                <a:schemeClr val="tx1"/>
              </a:solidFill>
            </a:rPr>
            <a:t>is </a:t>
          </a:r>
          <a:r>
            <a:rPr lang="en-GB" sz="3200" b="1">
              <a:solidFill>
                <a:schemeClr val="tx1"/>
              </a:solidFill>
            </a:rPr>
            <a:t>214 X </a:t>
          </a:r>
          <a:r>
            <a:rPr lang="en-GB" sz="3200">
              <a:solidFill>
                <a:schemeClr val="tx1"/>
              </a:solidFill>
            </a:rPr>
            <a:t>more than </a:t>
          </a:r>
          <a:r>
            <a:rPr lang="en-GB" sz="3200" b="1">
              <a:solidFill>
                <a:schemeClr val="tx1"/>
              </a:solidFill>
            </a:rPr>
            <a:t>Total FoS</a:t>
          </a:r>
          <a:r>
            <a:rPr lang="en-GB" sz="3200" b="1" baseline="0">
              <a:solidFill>
                <a:schemeClr val="tx1"/>
              </a:solidFill>
            </a:rPr>
            <a:t> </a:t>
          </a:r>
          <a:r>
            <a:rPr lang="en-GB" sz="3200" b="1">
              <a:solidFill>
                <a:schemeClr val="tx1"/>
              </a:solidFill>
            </a:rPr>
            <a:t>Cost </a:t>
          </a:r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heguardian.com/education/2009/may/10/universityguide-uni-arts-london" TargetMode="External"/><Relationship Id="rId21" Type="http://schemas.openxmlformats.org/officeDocument/2006/relationships/hyperlink" Target="https://www.theguardian.com/education/2009/may/10/universityguide-uni-chichester" TargetMode="External"/><Relationship Id="rId42" Type="http://schemas.openxmlformats.org/officeDocument/2006/relationships/hyperlink" Target="https://www.theguardian.com/education/2009/may/10/universityguide-uni-sussex" TargetMode="External"/><Relationship Id="rId47" Type="http://schemas.openxmlformats.org/officeDocument/2006/relationships/hyperlink" Target="https://www.theguardian.com/education/2009/may/10/universityguide-stirling" TargetMode="External"/><Relationship Id="rId63" Type="http://schemas.openxmlformats.org/officeDocument/2006/relationships/hyperlink" Target="https://drive.google.com/file/d/1xvAQZOOP5sg_IEdSrdohZphvJCkmvyj8/view?usp=drive_link" TargetMode="External"/><Relationship Id="rId68" Type="http://schemas.openxmlformats.org/officeDocument/2006/relationships/hyperlink" Target="https://drive.google.com/file/d/10R8eIRbK58EgTI-b9A9GhI1CHM8oJUVj/view?usp=drive_link" TargetMode="External"/><Relationship Id="rId84" Type="http://schemas.openxmlformats.org/officeDocument/2006/relationships/hyperlink" Target="https://drive.google.com/file/d/1fcxWxiGUZ7_0R3oyExnijeQPlEkf_vnN/view?usp=drive_link" TargetMode="External"/><Relationship Id="rId89" Type="http://schemas.openxmlformats.org/officeDocument/2006/relationships/hyperlink" Target="https://drive.google.com/file/d/1IdJTyRmn696xlxpIC2JXVKqTlaP4y51c/view?usp=drive_link" TargetMode="External"/><Relationship Id="rId16" Type="http://schemas.openxmlformats.org/officeDocument/2006/relationships/hyperlink" Target="https://www.theguardian.com/education/2009/may/10/universityguide-uni-leeds" TargetMode="External"/><Relationship Id="rId11" Type="http://schemas.openxmlformats.org/officeDocument/2006/relationships/hyperlink" Target="https://www.theguardian.com/education/2009/may/10/universityguide-uni-glasgow" TargetMode="External"/><Relationship Id="rId32" Type="http://schemas.openxmlformats.org/officeDocument/2006/relationships/hyperlink" Target="https://www.theguardian.com/education/2009/may/10/universityguide-uni-for-creative-arts" TargetMode="External"/><Relationship Id="rId37" Type="http://schemas.openxmlformats.org/officeDocument/2006/relationships/hyperlink" Target="https://www.theguardian.com/education/2009/may/10/universityguide-cardiff-uni" TargetMode="External"/><Relationship Id="rId53" Type="http://schemas.openxmlformats.org/officeDocument/2006/relationships/hyperlink" Target="https://drive.google.com/file/d/1ac3GsUPhJq1WcvrNwDPJ532BmxLgagWi/view?usp=drive_link" TargetMode="External"/><Relationship Id="rId58" Type="http://schemas.openxmlformats.org/officeDocument/2006/relationships/hyperlink" Target="https://drive.google.com/file/d/1jK-L6V88jdNnOCB2nKPc5ig1_5eUD1Qr/view?usp=drive_link" TargetMode="External"/><Relationship Id="rId74" Type="http://schemas.openxmlformats.org/officeDocument/2006/relationships/hyperlink" Target="https://drive.google.com/file/d/1KtKNBebVpsGKh9WjmNuO8ujMRyrYddSZ/view?usp=drive_link" TargetMode="External"/><Relationship Id="rId79" Type="http://schemas.openxmlformats.org/officeDocument/2006/relationships/hyperlink" Target="https://drive.google.com/file/d/1DTKWwabdgywET6klztrDuBp3ULCjxcji/view?usp=drive_link" TargetMode="External"/><Relationship Id="rId5" Type="http://schemas.openxmlformats.org/officeDocument/2006/relationships/hyperlink" Target="https://www.theguardian.com/education/2009/may/10/universityguide-uni-durham" TargetMode="External"/><Relationship Id="rId90" Type="http://schemas.openxmlformats.org/officeDocument/2006/relationships/hyperlink" Target="https://www.theguardian.com/education/2009/may/10/universityguide-coventry-uni" TargetMode="External"/><Relationship Id="rId95" Type="http://schemas.openxmlformats.org/officeDocument/2006/relationships/hyperlink" Target="https://drive.google.com/file/d/1n5FU6RW8H49K6rwBznE66mPd088R6jNv/view?usp=drive_link" TargetMode="External"/><Relationship Id="rId22" Type="http://schemas.openxmlformats.org/officeDocument/2006/relationships/hyperlink" Target="https://www.theguardian.com/education/2009/may/10/universityguide-royal-holloway-uni-london" TargetMode="External"/><Relationship Id="rId27" Type="http://schemas.openxmlformats.org/officeDocument/2006/relationships/hyperlink" Target="https://www.theguardian.com/education/2009/may/10/universityguide-uni-sheffield" TargetMode="External"/><Relationship Id="rId43" Type="http://schemas.openxmlformats.org/officeDocument/2006/relationships/hyperlink" Target="https://www.theguardian.com/education/2009/may/10/universityguide-kingston-uni" TargetMode="External"/><Relationship Id="rId48" Type="http://schemas.openxmlformats.org/officeDocument/2006/relationships/hyperlink" Target="https://www.theguardian.com/education/2009/may/10/universityguide-uni-kent" TargetMode="External"/><Relationship Id="rId64" Type="http://schemas.openxmlformats.org/officeDocument/2006/relationships/hyperlink" Target="https://drive.google.com/file/d/1ggwggfp0HU26rgg7vzO9wk5ez9MbTz1X/view?usp=drive_link" TargetMode="External"/><Relationship Id="rId69" Type="http://schemas.openxmlformats.org/officeDocument/2006/relationships/hyperlink" Target="https://drive.google.com/file/d/1pkHABl7Tdrnb_PH4f4OrexB5G0FiAVyR/view?usp=drive_link" TargetMode="External"/><Relationship Id="rId80" Type="http://schemas.openxmlformats.org/officeDocument/2006/relationships/hyperlink" Target="https://drive.google.com/file/d/1gHmClCx2z2RzMANWOhUrukZkProYee9f/view?usp=drive_link" TargetMode="External"/><Relationship Id="rId85" Type="http://schemas.openxmlformats.org/officeDocument/2006/relationships/hyperlink" Target="https://drive.google.com/file/d/18yrqo0_DLqOZC0KTO1kG9JDdjgeUNMwS/view?usp=drive_link" TargetMode="External"/><Relationship Id="rId12" Type="http://schemas.openxmlformats.org/officeDocument/2006/relationships/hyperlink" Target="https://www.theguardian.com/education/2009/may/10/universityguide-uni-edinburgh" TargetMode="External"/><Relationship Id="rId17" Type="http://schemas.openxmlformats.org/officeDocument/2006/relationships/hyperlink" Target="https://www.theguardian.com/education/2009/may/10/universityguide-uni-southampton" TargetMode="External"/><Relationship Id="rId25" Type="http://schemas.openxmlformats.org/officeDocument/2006/relationships/hyperlink" Target="https://www.theguardian.com/education/2009/may/10/universityguide-aston" TargetMode="External"/><Relationship Id="rId33" Type="http://schemas.openxmlformats.org/officeDocument/2006/relationships/hyperlink" Target="https://www.theguardian.com/education/2009/may/10/universityguide-uni-lincoln" TargetMode="External"/><Relationship Id="rId38" Type="http://schemas.openxmlformats.org/officeDocument/2006/relationships/hyperlink" Target="https://www.theguardian.com/education/2009/may/10/universityguide-uni-liverpool" TargetMode="External"/><Relationship Id="rId46" Type="http://schemas.openxmlformats.org/officeDocument/2006/relationships/hyperlink" Target="https://www.theguardian.com/education/2009/may/10/universityguide-keele-uni" TargetMode="External"/><Relationship Id="rId59" Type="http://schemas.openxmlformats.org/officeDocument/2006/relationships/hyperlink" Target="https://drive.google.com/file/d/1Xi11y95mVdY2yw-amkmZh1G7GVHSvq2t/view?usp=drive_link" TargetMode="External"/><Relationship Id="rId67" Type="http://schemas.openxmlformats.org/officeDocument/2006/relationships/hyperlink" Target="https://drive.google.com/file/d/19N_5ksSgSW1klPK4zxfH6HU4XB3dNTha/view?usp=drive_link" TargetMode="External"/><Relationship Id="rId20" Type="http://schemas.openxmlformats.org/officeDocument/2006/relationships/hyperlink" Target="https://www.theguardian.com/education/2009/may/10/universityguide-uni-aberdeen" TargetMode="External"/><Relationship Id="rId41" Type="http://schemas.openxmlformats.org/officeDocument/2006/relationships/hyperlink" Target="https://www.theguardian.com/education/2009/may/10/universityguide-uni-plymouth" TargetMode="External"/><Relationship Id="rId54" Type="http://schemas.openxmlformats.org/officeDocument/2006/relationships/hyperlink" Target="https://drive.google.com/file/d/1h3eOLn-N4Ubl0MjsfH9-cbqU0ge1CUnc/view?usp=drive_link" TargetMode="External"/><Relationship Id="rId62" Type="http://schemas.openxmlformats.org/officeDocument/2006/relationships/hyperlink" Target="https://drive.google.com/file/d/1ONkhZd6jW4uyGbJvLbAbr1nmwjidym0A/view?usp=drive_link" TargetMode="External"/><Relationship Id="rId70" Type="http://schemas.openxmlformats.org/officeDocument/2006/relationships/hyperlink" Target="https://drive.google.com/file/d/1idXUmYgWrrFTFOHVFhKJMWYy9Cx3zS94/view?usp=drive_link" TargetMode="External"/><Relationship Id="rId75" Type="http://schemas.openxmlformats.org/officeDocument/2006/relationships/hyperlink" Target="https://drive.google.com/file/d/1N6yrO_vxdoS6QRy62EnkRJa6UAmLt4Q0/view?usp=drive_link" TargetMode="External"/><Relationship Id="rId83" Type="http://schemas.openxmlformats.org/officeDocument/2006/relationships/hyperlink" Target="https://drive.google.com/file/d/1nqHQKpYAwS_1ksGPQ6mju9FEWNW3_5Km/view?usp=drive_link" TargetMode="External"/><Relationship Id="rId88" Type="http://schemas.openxmlformats.org/officeDocument/2006/relationships/hyperlink" Target="https://drive.google.com/file/d/1GZ_Pp2lvdnxFim_9Bqr5-zdTE44EKADI/view?usp=drive_link" TargetMode="External"/><Relationship Id="rId91" Type="http://schemas.openxmlformats.org/officeDocument/2006/relationships/hyperlink" Target="https://drive.google.com/file/d/1fY1JRJSAGa_NyFwbtZnc4R_YPTL6BIYZ/view?usp=drive_link" TargetMode="External"/><Relationship Id="rId96" Type="http://schemas.openxmlformats.org/officeDocument/2006/relationships/hyperlink" Target="https://drive.google.com/file/d/1qAAheCT6W8_YjiFA5oqDboZHTajnH6_K/view?usp=drive_link" TargetMode="External"/><Relationship Id="rId1" Type="http://schemas.openxmlformats.org/officeDocument/2006/relationships/hyperlink" Target="https://www.theguardian.com/education/2009/may/10/universityguide-uni-oxford" TargetMode="External"/><Relationship Id="rId6" Type="http://schemas.openxmlformats.org/officeDocument/2006/relationships/hyperlink" Target="https://www.theguardian.com/education/2009/may/10/universityguide-uni-warwick" TargetMode="External"/><Relationship Id="rId15" Type="http://schemas.openxmlformats.org/officeDocument/2006/relationships/hyperlink" Target="https://www.theguardian.com/education/2009/may/10/universityguide-uni-exeter" TargetMode="External"/><Relationship Id="rId23" Type="http://schemas.openxmlformats.org/officeDocument/2006/relationships/hyperlink" Target="https://www.theguardian.com/education/2009/may/10/universityguide-king-s-coll-london" TargetMode="External"/><Relationship Id="rId28" Type="http://schemas.openxmlformats.org/officeDocument/2006/relationships/hyperlink" Target="https://www.theguardian.com/education/2009/may/10/universityguide-uni-manchester" TargetMode="External"/><Relationship Id="rId36" Type="http://schemas.openxmlformats.org/officeDocument/2006/relationships/hyperlink" Target="https://www.theguardian.com/education/2009/may/10/universityguide-heriot-watt-uni" TargetMode="External"/><Relationship Id="rId49" Type="http://schemas.openxmlformats.org/officeDocument/2006/relationships/hyperlink" Target="https://drive.google.com/file/d/1V7FX9iUeXvRihVjPIx6Chh30dw0FD4Lc/view?usp=drive_link" TargetMode="External"/><Relationship Id="rId57" Type="http://schemas.openxmlformats.org/officeDocument/2006/relationships/hyperlink" Target="https://drive.google.com/file/d/1o1Nc1qz5_Nf9hGdQjjqqVp0oe_srG7sf/view?usp=drive_link" TargetMode="External"/><Relationship Id="rId10" Type="http://schemas.openxmlformats.org/officeDocument/2006/relationships/hyperlink" Target="https://www.theguardian.com/education/2009/may/10/universityguide-loughborough-uni" TargetMode="External"/><Relationship Id="rId31" Type="http://schemas.openxmlformats.org/officeDocument/2006/relationships/hyperlink" Target="https://www.theguardian.com/education/2009/may/10/universityguide-uni-dundee" TargetMode="External"/><Relationship Id="rId44" Type="http://schemas.openxmlformats.org/officeDocument/2006/relationships/hyperlink" Target="https://www.theguardian.com/education/2009/may/10/universityguide-oxford-brookes-uni" TargetMode="External"/><Relationship Id="rId52" Type="http://schemas.openxmlformats.org/officeDocument/2006/relationships/hyperlink" Target="https://drive.google.com/file/d/1jPPuEhwann9CFF4ltSP9XolF2xXdkAgy/view?usp=drive_link" TargetMode="External"/><Relationship Id="rId60" Type="http://schemas.openxmlformats.org/officeDocument/2006/relationships/hyperlink" Target="https://drive.google.com/file/d/1yMKqKy3JJUKpYLs5v6rmoqvN72prbN3v/view?usp=drive_link" TargetMode="External"/><Relationship Id="rId65" Type="http://schemas.openxmlformats.org/officeDocument/2006/relationships/hyperlink" Target="https://drive.google.com/file/d/1VLJmPb9vdjbdqyu3T3PKW0jx-qoXgxR9/view?usp=drive_link" TargetMode="External"/><Relationship Id="rId73" Type="http://schemas.openxmlformats.org/officeDocument/2006/relationships/hyperlink" Target="https://drive.google.com/file/d/1FmwiwvnZGKsCR29kCQ4Yk3-f4r_LLX9-/view?usp=drive_link" TargetMode="External"/><Relationship Id="rId78" Type="http://schemas.openxmlformats.org/officeDocument/2006/relationships/hyperlink" Target="https://drive.google.com/file/d/1Nbs2cJ2pIieYHDOea_Ph70nyGTqyYYpf/view?usp=drive_link" TargetMode="External"/><Relationship Id="rId81" Type="http://schemas.openxmlformats.org/officeDocument/2006/relationships/hyperlink" Target="https://drive.google.com/file/d/1ePmg0-2vHeHZopoBD3ngnpSf8ql5-aN2/view?usp=drive_link" TargetMode="External"/><Relationship Id="rId86" Type="http://schemas.openxmlformats.org/officeDocument/2006/relationships/hyperlink" Target="https://drive.google.com/file/d/1AkA03FqEANiz0PLG7r7ihFRGoGHiZlNg/view?usp=drive_link" TargetMode="External"/><Relationship Id="rId94" Type="http://schemas.openxmlformats.org/officeDocument/2006/relationships/hyperlink" Target="https://drive.google.com/file/d/11u9fbGGqzuZFOzqA6mz6T-5ADYrM6SUr/view?usp=drive_link" TargetMode="External"/><Relationship Id="rId99" Type="http://schemas.openxmlformats.org/officeDocument/2006/relationships/hyperlink" Target="https://www.theguardian.com/education/2009/may/10/universityguide-uni-essex" TargetMode="External"/><Relationship Id="rId101" Type="http://schemas.openxmlformats.org/officeDocument/2006/relationships/drawing" Target="../drawings/drawing1.xml"/><Relationship Id="rId4" Type="http://schemas.openxmlformats.org/officeDocument/2006/relationships/hyperlink" Target="https://www.theguardian.com/education/2009/may/10/universityguide-london-school-economics-political-science" TargetMode="External"/><Relationship Id="rId9" Type="http://schemas.openxmlformats.org/officeDocument/2006/relationships/hyperlink" Target="https://www.theguardian.com/education/2009/may/10/universityguide-uc-london" TargetMode="External"/><Relationship Id="rId13" Type="http://schemas.openxmlformats.org/officeDocument/2006/relationships/hyperlink" Target="https://www.theguardian.com/education/2009/may/10/universityguide-lancaster-uni" TargetMode="External"/><Relationship Id="rId18" Type="http://schemas.openxmlformats.org/officeDocument/2006/relationships/hyperlink" Target="https://www.theguardian.com/education/2009/may/10/universityguide-uni-york" TargetMode="External"/><Relationship Id="rId39" Type="http://schemas.openxmlformats.org/officeDocument/2006/relationships/hyperlink" Target="https://www.theguardian.com/education/2009/may/10/universityguide-northumbria-uni" TargetMode="External"/><Relationship Id="rId34" Type="http://schemas.openxmlformats.org/officeDocument/2006/relationships/hyperlink" Target="https://www.theguardian.com/education/2009/may/10/universityguide-thames-valley-uni" TargetMode="External"/><Relationship Id="rId50" Type="http://schemas.openxmlformats.org/officeDocument/2006/relationships/hyperlink" Target="https://drive.google.com/file/d/1k45rQbbj6XgtbGZTGIn0MRJyMXpLGGRj/view?usp=drive_link" TargetMode="External"/><Relationship Id="rId55" Type="http://schemas.openxmlformats.org/officeDocument/2006/relationships/hyperlink" Target="https://drive.google.com/file/d/1Q0gLVIWIaRONxSnFcrBq8gJT9S4xWT_M/view?usp=drive_link" TargetMode="External"/><Relationship Id="rId76" Type="http://schemas.openxmlformats.org/officeDocument/2006/relationships/hyperlink" Target="https://drive.google.com/file/d/1Dm2zxFFT38F8w8sn-a2itC0B1zXqv2bn/view?usp=drive_link" TargetMode="External"/><Relationship Id="rId97" Type="http://schemas.openxmlformats.org/officeDocument/2006/relationships/hyperlink" Target="https://drive.google.com/file/d/1wsgsyeM6i-kqNJt2kIuWlb8ATJoPxtif/view?usp=drive_link" TargetMode="External"/><Relationship Id="rId7" Type="http://schemas.openxmlformats.org/officeDocument/2006/relationships/hyperlink" Target="https://www.theguardian.com/education/2009/may/10/universityguide-imperial-coll-london" TargetMode="External"/><Relationship Id="rId71" Type="http://schemas.openxmlformats.org/officeDocument/2006/relationships/hyperlink" Target="https://drive.google.com/file/d/1ZaOb9QqF8A3r9VqLwIMc1cbc1COrf4dE/view?usp=drive_link" TargetMode="External"/><Relationship Id="rId92" Type="http://schemas.openxmlformats.org/officeDocument/2006/relationships/hyperlink" Target="https://drive.google.com/file/d/1lhGyAwrwIs8GXfN_o2CyK8D2hhmgKQ7f/view?usp=drive_link" TargetMode="External"/><Relationship Id="rId2" Type="http://schemas.openxmlformats.org/officeDocument/2006/relationships/hyperlink" Target="https://www.theguardian.com/education/2009/may/10/universityguide-uni-cambridge" TargetMode="External"/><Relationship Id="rId29" Type="http://schemas.openxmlformats.org/officeDocument/2006/relationships/hyperlink" Target="https://www.theguardian.com/education/2009/may/10/universityguide-uni-birmingham" TargetMode="External"/><Relationship Id="rId24" Type="http://schemas.openxmlformats.org/officeDocument/2006/relationships/hyperlink" Target="https://www.theguardian.com/education/2009/may/10/universityguide-swansea-uni" TargetMode="External"/><Relationship Id="rId40" Type="http://schemas.openxmlformats.org/officeDocument/2006/relationships/hyperlink" Target="https://www.theguardian.com/education/2009/may/10/universityguide-uni-east-anglia" TargetMode="External"/><Relationship Id="rId45" Type="http://schemas.openxmlformats.org/officeDocument/2006/relationships/hyperlink" Target="https://www.theguardian.com/education/2009/may/10/universityguide-uni-bolton" TargetMode="External"/><Relationship Id="rId66" Type="http://schemas.openxmlformats.org/officeDocument/2006/relationships/hyperlink" Target="https://drive.google.com/file/d/1pYNRyWh5vju6LprczT-d2R2JkA-EnBy3/view?usp=drive_link" TargetMode="External"/><Relationship Id="rId87" Type="http://schemas.openxmlformats.org/officeDocument/2006/relationships/hyperlink" Target="https://drive.google.com/file/d/1VbINeDkZ53tX_5yv4jS6LNKIlHGgJjdv/view?usp=drive_link" TargetMode="External"/><Relationship Id="rId61" Type="http://schemas.openxmlformats.org/officeDocument/2006/relationships/hyperlink" Target="https://drive.google.com/file/d/13j48_NwFp60F-LPjRQbCHBV8iPRub9OP/view?usp=drive_link" TargetMode="External"/><Relationship Id="rId82" Type="http://schemas.openxmlformats.org/officeDocument/2006/relationships/hyperlink" Target="https://drive.google.com/file/d/17TKK-MMVceyEL_I3UgDFU6Gp_VASoFQI/view?usp=drive_link" TargetMode="External"/><Relationship Id="rId19" Type="http://schemas.openxmlformats.org/officeDocument/2006/relationships/hyperlink" Target="https://www.theguardian.com/education/2009/may/10/universityguide-uni-strathclyde" TargetMode="External"/><Relationship Id="rId14" Type="http://schemas.openxmlformats.org/officeDocument/2006/relationships/hyperlink" Target="https://www.theguardian.com/education/2009/may/10/universityguide-uni-bristol" TargetMode="External"/><Relationship Id="rId30" Type="http://schemas.openxmlformats.org/officeDocument/2006/relationships/hyperlink" Target="https://www.theguardian.com/education/2009/may/10/universityguide-uni-leicester" TargetMode="External"/><Relationship Id="rId35" Type="http://schemas.openxmlformats.org/officeDocument/2006/relationships/hyperlink" Target="https://www.theguardian.com/education/2009/may/10/universityguide-uni-west-england-bristol" TargetMode="External"/><Relationship Id="rId56" Type="http://schemas.openxmlformats.org/officeDocument/2006/relationships/hyperlink" Target="https://drive.google.com/file/d/1WfG9koc6Z49U7grM2ewAgTWrFxDicEU4/view?usp=drive_link" TargetMode="External"/><Relationship Id="rId77" Type="http://schemas.openxmlformats.org/officeDocument/2006/relationships/hyperlink" Target="https://drive.google.com/file/d/1k7lA8swJoR4Ypig0bxpzSKerw0MS7GAa/view?usp=drive_link" TargetMode="External"/><Relationship Id="rId100" Type="http://schemas.openxmlformats.org/officeDocument/2006/relationships/hyperlink" Target="https://drive.google.com/file/d/1OsISQIRTGrOHSmvztGwsTzq1Fs3v2cEt/view?usp=drive_link" TargetMode="External"/><Relationship Id="rId8" Type="http://schemas.openxmlformats.org/officeDocument/2006/relationships/hyperlink" Target="https://www.theguardian.com/education/2009/may/10/universityguide-uni-bath" TargetMode="External"/><Relationship Id="rId51" Type="http://schemas.openxmlformats.org/officeDocument/2006/relationships/hyperlink" Target="https://drive.google.com/file/d/1c4hslYp8n8EBA4u715v2ueqaJyIkMye9/view?usp=drive_link" TargetMode="External"/><Relationship Id="rId72" Type="http://schemas.openxmlformats.org/officeDocument/2006/relationships/hyperlink" Target="https://drive.google.com/file/d/1v26kHyAD9xRmDtA3-ZkK4cti5v7z7bUj/view?usp=drive_link" TargetMode="External"/><Relationship Id="rId93" Type="http://schemas.openxmlformats.org/officeDocument/2006/relationships/hyperlink" Target="https://drive.google.com/file/d/1DzbkZt1qCBdylopqNIhP7enANUNwL4C0/view?usp=drive_link" TargetMode="External"/><Relationship Id="rId98" Type="http://schemas.openxmlformats.org/officeDocument/2006/relationships/hyperlink" Target="https://drive.google.com/file/d/15gvULOOu66hT4CPyqwKtCdTqd2sUYLLp/view?usp=drive_link" TargetMode="External"/><Relationship Id="rId3" Type="http://schemas.openxmlformats.org/officeDocument/2006/relationships/hyperlink" Target="https://www.theguardian.com/education/2009/may/10/universityguide-uni-st-andrew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heguardian.com/education/2009/may/10/universityguide-lancaster-uni" TargetMode="External"/><Relationship Id="rId18" Type="http://schemas.openxmlformats.org/officeDocument/2006/relationships/hyperlink" Target="https://www.theguardian.com/education/2009/may/10/universityguide-uni-york" TargetMode="External"/><Relationship Id="rId26" Type="http://schemas.openxmlformats.org/officeDocument/2006/relationships/hyperlink" Target="https://www.theguardian.com/education/2009/may/10/universityguide-uni-arts-london" TargetMode="External"/><Relationship Id="rId39" Type="http://schemas.openxmlformats.org/officeDocument/2006/relationships/hyperlink" Target="https://www.theguardian.com/education/2009/may/10/universityguide-uni-liverpool" TargetMode="External"/><Relationship Id="rId21" Type="http://schemas.openxmlformats.org/officeDocument/2006/relationships/hyperlink" Target="https://www.theguardian.com/education/2009/may/10/universityguide-uni-chichester" TargetMode="External"/><Relationship Id="rId34" Type="http://schemas.openxmlformats.org/officeDocument/2006/relationships/hyperlink" Target="https://www.theguardian.com/education/2009/may/10/universityguide-thames-valley-uni" TargetMode="External"/><Relationship Id="rId42" Type="http://schemas.openxmlformats.org/officeDocument/2006/relationships/hyperlink" Target="https://www.theguardian.com/education/2009/may/10/universityguide-uni-plymouth" TargetMode="External"/><Relationship Id="rId47" Type="http://schemas.openxmlformats.org/officeDocument/2006/relationships/hyperlink" Target="https://www.theguardian.com/education/2009/may/10/universityguide-keele-uni" TargetMode="External"/><Relationship Id="rId50" Type="http://schemas.openxmlformats.org/officeDocument/2006/relationships/drawing" Target="../drawings/drawing3.xml"/><Relationship Id="rId7" Type="http://schemas.openxmlformats.org/officeDocument/2006/relationships/hyperlink" Target="https://www.theguardian.com/education/2009/may/10/universityguide-imperial-coll-london" TargetMode="External"/><Relationship Id="rId2" Type="http://schemas.openxmlformats.org/officeDocument/2006/relationships/hyperlink" Target="https://www.theguardian.com/education/2009/may/10/universityguide-uni-cambridge" TargetMode="External"/><Relationship Id="rId16" Type="http://schemas.openxmlformats.org/officeDocument/2006/relationships/hyperlink" Target="https://www.theguardian.com/education/2009/may/10/universityguide-uni-leeds" TargetMode="External"/><Relationship Id="rId29" Type="http://schemas.openxmlformats.org/officeDocument/2006/relationships/hyperlink" Target="https://www.theguardian.com/education/2009/may/10/universityguide-uni-birmingham" TargetMode="External"/><Relationship Id="rId11" Type="http://schemas.openxmlformats.org/officeDocument/2006/relationships/hyperlink" Target="https://www.theguardian.com/education/2009/may/10/universityguide-uni-glasgow" TargetMode="External"/><Relationship Id="rId24" Type="http://schemas.openxmlformats.org/officeDocument/2006/relationships/hyperlink" Target="https://www.theguardian.com/education/2009/may/10/universityguide-swansea-uni" TargetMode="External"/><Relationship Id="rId32" Type="http://schemas.openxmlformats.org/officeDocument/2006/relationships/hyperlink" Target="https://www.theguardian.com/education/2009/may/10/universityguide-uni-for-creative-arts" TargetMode="External"/><Relationship Id="rId37" Type="http://schemas.openxmlformats.org/officeDocument/2006/relationships/hyperlink" Target="https://www.theguardian.com/education/2009/may/10/universityguide-coventry-uni" TargetMode="External"/><Relationship Id="rId40" Type="http://schemas.openxmlformats.org/officeDocument/2006/relationships/hyperlink" Target="https://www.theguardian.com/education/2009/may/10/universityguide-northumbria-uni" TargetMode="External"/><Relationship Id="rId45" Type="http://schemas.openxmlformats.org/officeDocument/2006/relationships/hyperlink" Target="https://www.theguardian.com/education/2009/may/10/universityguide-oxford-brookes-uni" TargetMode="External"/><Relationship Id="rId5" Type="http://schemas.openxmlformats.org/officeDocument/2006/relationships/hyperlink" Target="https://www.theguardian.com/education/2009/may/10/universityguide-uni-durham" TargetMode="External"/><Relationship Id="rId15" Type="http://schemas.openxmlformats.org/officeDocument/2006/relationships/hyperlink" Target="https://www.theguardian.com/education/2009/may/10/universityguide-uni-exeter" TargetMode="External"/><Relationship Id="rId23" Type="http://schemas.openxmlformats.org/officeDocument/2006/relationships/hyperlink" Target="https://www.theguardian.com/education/2009/may/10/universityguide-king-s-coll-london" TargetMode="External"/><Relationship Id="rId28" Type="http://schemas.openxmlformats.org/officeDocument/2006/relationships/hyperlink" Target="https://www.theguardian.com/education/2009/may/10/universityguide-uni-manchester" TargetMode="External"/><Relationship Id="rId36" Type="http://schemas.openxmlformats.org/officeDocument/2006/relationships/hyperlink" Target="https://www.theguardian.com/education/2009/may/10/universityguide-heriot-watt-uni" TargetMode="External"/><Relationship Id="rId49" Type="http://schemas.openxmlformats.org/officeDocument/2006/relationships/hyperlink" Target="https://www.theguardian.com/education/2009/may/10/universityguide-uni-kent" TargetMode="External"/><Relationship Id="rId10" Type="http://schemas.openxmlformats.org/officeDocument/2006/relationships/hyperlink" Target="https://www.theguardian.com/education/2009/may/10/universityguide-loughborough-uni" TargetMode="External"/><Relationship Id="rId19" Type="http://schemas.openxmlformats.org/officeDocument/2006/relationships/hyperlink" Target="https://www.theguardian.com/education/2009/may/10/universityguide-uni-strathclyde" TargetMode="External"/><Relationship Id="rId31" Type="http://schemas.openxmlformats.org/officeDocument/2006/relationships/hyperlink" Target="https://www.theguardian.com/education/2009/may/10/universityguide-uni-dundee" TargetMode="External"/><Relationship Id="rId44" Type="http://schemas.openxmlformats.org/officeDocument/2006/relationships/hyperlink" Target="https://www.theguardian.com/education/2009/may/10/universityguide-kingston-uni" TargetMode="External"/><Relationship Id="rId4" Type="http://schemas.openxmlformats.org/officeDocument/2006/relationships/hyperlink" Target="https://www.theguardian.com/education/2009/may/10/universityguide-london-school-economics-political-science" TargetMode="External"/><Relationship Id="rId9" Type="http://schemas.openxmlformats.org/officeDocument/2006/relationships/hyperlink" Target="https://www.theguardian.com/education/2009/may/10/universityguide-uc-london" TargetMode="External"/><Relationship Id="rId14" Type="http://schemas.openxmlformats.org/officeDocument/2006/relationships/hyperlink" Target="https://www.theguardian.com/education/2009/may/10/universityguide-uni-bristol" TargetMode="External"/><Relationship Id="rId22" Type="http://schemas.openxmlformats.org/officeDocument/2006/relationships/hyperlink" Target="https://www.theguardian.com/education/2009/may/10/universityguide-royal-holloway-uni-london" TargetMode="External"/><Relationship Id="rId27" Type="http://schemas.openxmlformats.org/officeDocument/2006/relationships/hyperlink" Target="https://www.theguardian.com/education/2009/may/10/universityguide-uni-sheffield" TargetMode="External"/><Relationship Id="rId30" Type="http://schemas.openxmlformats.org/officeDocument/2006/relationships/hyperlink" Target="https://www.theguardian.com/education/2009/may/10/universityguide-uni-leicester" TargetMode="External"/><Relationship Id="rId35" Type="http://schemas.openxmlformats.org/officeDocument/2006/relationships/hyperlink" Target="https://www.theguardian.com/education/2009/may/10/universityguide-uni-west-england-bristol" TargetMode="External"/><Relationship Id="rId43" Type="http://schemas.openxmlformats.org/officeDocument/2006/relationships/hyperlink" Target="https://www.theguardian.com/education/2009/may/10/universityguide-uni-sussex" TargetMode="External"/><Relationship Id="rId48" Type="http://schemas.openxmlformats.org/officeDocument/2006/relationships/hyperlink" Target="https://www.theguardian.com/education/2009/may/10/universityguide-stirling" TargetMode="External"/><Relationship Id="rId8" Type="http://schemas.openxmlformats.org/officeDocument/2006/relationships/hyperlink" Target="https://www.theguardian.com/education/2009/may/10/universityguide-uni-bath" TargetMode="External"/><Relationship Id="rId3" Type="http://schemas.openxmlformats.org/officeDocument/2006/relationships/hyperlink" Target="https://www.theguardian.com/education/2009/may/10/universityguide-uni-st-andrews" TargetMode="External"/><Relationship Id="rId12" Type="http://schemas.openxmlformats.org/officeDocument/2006/relationships/hyperlink" Target="https://www.theguardian.com/education/2009/may/10/universityguide-uni-edinburgh" TargetMode="External"/><Relationship Id="rId17" Type="http://schemas.openxmlformats.org/officeDocument/2006/relationships/hyperlink" Target="https://www.theguardian.com/education/2009/may/10/universityguide-uni-southampton" TargetMode="External"/><Relationship Id="rId25" Type="http://schemas.openxmlformats.org/officeDocument/2006/relationships/hyperlink" Target="https://www.theguardian.com/education/2009/may/10/universityguide-aston" TargetMode="External"/><Relationship Id="rId33" Type="http://schemas.openxmlformats.org/officeDocument/2006/relationships/hyperlink" Target="https://www.theguardian.com/education/2009/may/10/universityguide-uni-lincoln" TargetMode="External"/><Relationship Id="rId38" Type="http://schemas.openxmlformats.org/officeDocument/2006/relationships/hyperlink" Target="https://www.theguardian.com/education/2009/may/10/universityguide-cardiff-uni" TargetMode="External"/><Relationship Id="rId46" Type="http://schemas.openxmlformats.org/officeDocument/2006/relationships/hyperlink" Target="https://www.theguardian.com/education/2009/may/10/universityguide-uni-bolton" TargetMode="External"/><Relationship Id="rId20" Type="http://schemas.openxmlformats.org/officeDocument/2006/relationships/hyperlink" Target="https://www.theguardian.com/education/2009/may/10/universityguide-uni-aberdeen" TargetMode="External"/><Relationship Id="rId41" Type="http://schemas.openxmlformats.org/officeDocument/2006/relationships/hyperlink" Target="https://www.theguardian.com/education/2009/may/10/universityguide-uni-east-anglia" TargetMode="External"/><Relationship Id="rId1" Type="http://schemas.openxmlformats.org/officeDocument/2006/relationships/hyperlink" Target="https://www.theguardian.com/education/2009/may/10/universityguide-uni-oxford" TargetMode="External"/><Relationship Id="rId6" Type="http://schemas.openxmlformats.org/officeDocument/2006/relationships/hyperlink" Target="https://www.theguardian.com/education/2009/may/10/universityguide-uni-warwick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heguardian.com/education/2009/may/10/universityguide-uni-edinburgh" TargetMode="External"/><Relationship Id="rId18" Type="http://schemas.openxmlformats.org/officeDocument/2006/relationships/hyperlink" Target="https://www.theguardian.com/education/2009/may/10/universityguide-keele-uni" TargetMode="External"/><Relationship Id="rId26" Type="http://schemas.openxmlformats.org/officeDocument/2006/relationships/hyperlink" Target="https://www.theguardian.com/education/2009/may/10/universityguide-uni-liverpool" TargetMode="External"/><Relationship Id="rId39" Type="http://schemas.openxmlformats.org/officeDocument/2006/relationships/hyperlink" Target="https://www.theguardian.com/education/2009/may/10/universityguide-uni-strathclyde" TargetMode="External"/><Relationship Id="rId21" Type="http://schemas.openxmlformats.org/officeDocument/2006/relationships/hyperlink" Target="https://www.theguardian.com/education/2009/may/10/universityguide-kingston-uni" TargetMode="External"/><Relationship Id="rId34" Type="http://schemas.openxmlformats.org/officeDocument/2006/relationships/hyperlink" Target="https://www.theguardian.com/education/2009/may/10/universityguide-royal-holloway-uni-london" TargetMode="External"/><Relationship Id="rId42" Type="http://schemas.openxmlformats.org/officeDocument/2006/relationships/hyperlink" Target="https://www.theguardian.com/education/2009/may/10/universityguide-uc-london" TargetMode="External"/><Relationship Id="rId47" Type="http://schemas.openxmlformats.org/officeDocument/2006/relationships/hyperlink" Target="https://www.theguardian.com/education/2009/may/10/universityguide-uni-warwick" TargetMode="External"/><Relationship Id="rId7" Type="http://schemas.openxmlformats.org/officeDocument/2006/relationships/hyperlink" Target="https://www.theguardian.com/education/2009/may/10/universityguide-uni-cambridge" TargetMode="External"/><Relationship Id="rId2" Type="http://schemas.openxmlformats.org/officeDocument/2006/relationships/hyperlink" Target="https://www.theguardian.com/education/2009/may/10/universityguide-aston" TargetMode="External"/><Relationship Id="rId16" Type="http://schemas.openxmlformats.org/officeDocument/2006/relationships/hyperlink" Target="https://www.theguardian.com/education/2009/may/10/universityguide-heriot-watt-uni" TargetMode="External"/><Relationship Id="rId29" Type="http://schemas.openxmlformats.org/officeDocument/2006/relationships/hyperlink" Target="https://www.theguardian.com/education/2009/may/10/universityguide-uni-manchester" TargetMode="External"/><Relationship Id="rId11" Type="http://schemas.openxmlformats.org/officeDocument/2006/relationships/hyperlink" Target="https://www.theguardian.com/education/2009/may/10/universityguide-uni-dundee" TargetMode="External"/><Relationship Id="rId24" Type="http://schemas.openxmlformats.org/officeDocument/2006/relationships/hyperlink" Target="https://www.theguardian.com/education/2009/may/10/universityguide-uni-leicester" TargetMode="External"/><Relationship Id="rId32" Type="http://schemas.openxmlformats.org/officeDocument/2006/relationships/hyperlink" Target="https://www.theguardian.com/education/2009/may/10/universityguide-oxford-brookes-uni" TargetMode="External"/><Relationship Id="rId37" Type="http://schemas.openxmlformats.org/officeDocument/2006/relationships/hyperlink" Target="https://www.theguardian.com/education/2009/may/10/universityguide-uni-st-andrews" TargetMode="External"/><Relationship Id="rId40" Type="http://schemas.openxmlformats.org/officeDocument/2006/relationships/hyperlink" Target="https://www.theguardian.com/education/2009/may/10/universityguide-uni-sussex" TargetMode="External"/><Relationship Id="rId45" Type="http://schemas.openxmlformats.org/officeDocument/2006/relationships/hyperlink" Target="https://www.theguardian.com/education/2009/may/10/universityguide-uni-arts-london" TargetMode="External"/><Relationship Id="rId5" Type="http://schemas.openxmlformats.org/officeDocument/2006/relationships/hyperlink" Target="https://www.theguardian.com/education/2009/may/10/universityguide-uni-bolton" TargetMode="External"/><Relationship Id="rId15" Type="http://schemas.openxmlformats.org/officeDocument/2006/relationships/hyperlink" Target="https://www.theguardian.com/education/2009/may/10/universityguide-uni-glasgow" TargetMode="External"/><Relationship Id="rId23" Type="http://schemas.openxmlformats.org/officeDocument/2006/relationships/hyperlink" Target="https://www.theguardian.com/education/2009/may/10/universityguide-uni-leeds" TargetMode="External"/><Relationship Id="rId28" Type="http://schemas.openxmlformats.org/officeDocument/2006/relationships/hyperlink" Target="https://www.theguardian.com/education/2009/may/10/universityguide-loughborough-uni" TargetMode="External"/><Relationship Id="rId36" Type="http://schemas.openxmlformats.org/officeDocument/2006/relationships/hyperlink" Target="https://www.theguardian.com/education/2009/may/10/universityguide-uni-southampton" TargetMode="External"/><Relationship Id="rId49" Type="http://schemas.openxmlformats.org/officeDocument/2006/relationships/hyperlink" Target="https://www.theguardian.com/education/2009/may/10/universityguide-uni-york" TargetMode="External"/><Relationship Id="rId10" Type="http://schemas.openxmlformats.org/officeDocument/2006/relationships/hyperlink" Target="https://www.theguardian.com/education/2009/may/10/universityguide-coventry-uni" TargetMode="External"/><Relationship Id="rId19" Type="http://schemas.openxmlformats.org/officeDocument/2006/relationships/hyperlink" Target="https://www.theguardian.com/education/2009/may/10/universityguide-uni-kent" TargetMode="External"/><Relationship Id="rId31" Type="http://schemas.openxmlformats.org/officeDocument/2006/relationships/hyperlink" Target="https://www.theguardian.com/education/2009/may/10/universityguide-uni-oxford" TargetMode="External"/><Relationship Id="rId44" Type="http://schemas.openxmlformats.org/officeDocument/2006/relationships/hyperlink" Target="https://www.theguardian.com/education/2009/may/10/universityguide-uni-for-creative-arts" TargetMode="External"/><Relationship Id="rId4" Type="http://schemas.openxmlformats.org/officeDocument/2006/relationships/hyperlink" Target="https://www.theguardian.com/education/2009/may/10/universityguide-uni-birmingham" TargetMode="External"/><Relationship Id="rId9" Type="http://schemas.openxmlformats.org/officeDocument/2006/relationships/hyperlink" Target="https://www.theguardian.com/education/2009/may/10/universityguide-uni-chichester" TargetMode="External"/><Relationship Id="rId14" Type="http://schemas.openxmlformats.org/officeDocument/2006/relationships/hyperlink" Target="https://www.theguardian.com/education/2009/may/10/universityguide-uni-exeter" TargetMode="External"/><Relationship Id="rId22" Type="http://schemas.openxmlformats.org/officeDocument/2006/relationships/hyperlink" Target="https://www.theguardian.com/education/2009/may/10/universityguide-lancaster-uni" TargetMode="External"/><Relationship Id="rId27" Type="http://schemas.openxmlformats.org/officeDocument/2006/relationships/hyperlink" Target="https://www.theguardian.com/education/2009/may/10/universityguide-london-school-economics-political-science" TargetMode="External"/><Relationship Id="rId30" Type="http://schemas.openxmlformats.org/officeDocument/2006/relationships/hyperlink" Target="https://www.theguardian.com/education/2009/may/10/universityguide-northumbria-uni" TargetMode="External"/><Relationship Id="rId35" Type="http://schemas.openxmlformats.org/officeDocument/2006/relationships/hyperlink" Target="https://www.theguardian.com/education/2009/may/10/universityguide-uni-sheffield" TargetMode="External"/><Relationship Id="rId43" Type="http://schemas.openxmlformats.org/officeDocument/2006/relationships/hyperlink" Target="https://www.theguardian.com/education/2009/may/10/universityguide-uni-east-anglia" TargetMode="External"/><Relationship Id="rId48" Type="http://schemas.openxmlformats.org/officeDocument/2006/relationships/hyperlink" Target="https://www.theguardian.com/education/2009/may/10/universityguide-thames-valley-uni" TargetMode="External"/><Relationship Id="rId8" Type="http://schemas.openxmlformats.org/officeDocument/2006/relationships/hyperlink" Target="https://www.theguardian.com/education/2009/may/10/universityguide-cardiff-uni" TargetMode="External"/><Relationship Id="rId3" Type="http://schemas.openxmlformats.org/officeDocument/2006/relationships/hyperlink" Target="https://www.theguardian.com/education/2009/may/10/universityguide-uni-bath" TargetMode="External"/><Relationship Id="rId12" Type="http://schemas.openxmlformats.org/officeDocument/2006/relationships/hyperlink" Target="https://www.theguardian.com/education/2009/may/10/universityguide-uni-durham" TargetMode="External"/><Relationship Id="rId17" Type="http://schemas.openxmlformats.org/officeDocument/2006/relationships/hyperlink" Target="https://www.theguardian.com/education/2009/may/10/universityguide-imperial-coll-london" TargetMode="External"/><Relationship Id="rId25" Type="http://schemas.openxmlformats.org/officeDocument/2006/relationships/hyperlink" Target="https://www.theguardian.com/education/2009/may/10/universityguide-uni-lincoln" TargetMode="External"/><Relationship Id="rId33" Type="http://schemas.openxmlformats.org/officeDocument/2006/relationships/hyperlink" Target="https://www.theguardian.com/education/2009/may/10/universityguide-uni-plymouth" TargetMode="External"/><Relationship Id="rId38" Type="http://schemas.openxmlformats.org/officeDocument/2006/relationships/hyperlink" Target="https://www.theguardian.com/education/2009/may/10/universityguide-stirling" TargetMode="External"/><Relationship Id="rId46" Type="http://schemas.openxmlformats.org/officeDocument/2006/relationships/hyperlink" Target="https://www.theguardian.com/education/2009/may/10/universityguide-uni-west-england-bristol" TargetMode="External"/><Relationship Id="rId20" Type="http://schemas.openxmlformats.org/officeDocument/2006/relationships/hyperlink" Target="https://www.theguardian.com/education/2009/may/10/universityguide-king-s-coll-london" TargetMode="External"/><Relationship Id="rId41" Type="http://schemas.openxmlformats.org/officeDocument/2006/relationships/hyperlink" Target="https://www.theguardian.com/education/2009/may/10/universityguide-swansea-uni" TargetMode="External"/><Relationship Id="rId1" Type="http://schemas.openxmlformats.org/officeDocument/2006/relationships/hyperlink" Target="https://www.theguardian.com/education/2009/may/10/universityguide-uni-aberdeen" TargetMode="External"/><Relationship Id="rId6" Type="http://schemas.openxmlformats.org/officeDocument/2006/relationships/hyperlink" Target="https://www.theguardian.com/education/2009/may/10/universityguide-uni-brist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H1019"/>
  <sheetViews>
    <sheetView tabSelected="1" zoomScale="75" zoomScaleNormal="75" workbookViewId="0">
      <pane xSplit="2" ySplit="3" topLeftCell="C10" activePane="bottomRight" state="frozen"/>
      <selection pane="topRight" activeCell="C1" sqref="C1"/>
      <selection pane="bottomLeft" activeCell="A7" sqref="A7"/>
      <selection pane="bottomRight" activeCell="I28" sqref="I28"/>
    </sheetView>
  </sheetViews>
  <sheetFormatPr baseColWidth="10" defaultColWidth="14.5" defaultRowHeight="15" customHeight="1" x14ac:dyDescent="0.2"/>
  <cols>
    <col min="1" max="1" width="6.6640625" customWidth="1"/>
    <col min="2" max="2" width="26.5" style="22" customWidth="1"/>
    <col min="3" max="3" width="25.5" style="15" customWidth="1"/>
    <col min="4" max="4" width="17.1640625" style="15" customWidth="1"/>
    <col min="5" max="5" width="17.6640625" style="15" customWidth="1"/>
    <col min="6" max="6" width="13.83203125" style="15" customWidth="1"/>
    <col min="7" max="7" width="11.6640625" style="15" customWidth="1"/>
    <col min="8" max="8" width="16.83203125" style="15" customWidth="1"/>
    <col min="9" max="9" width="16.6640625" style="15" customWidth="1"/>
    <col min="10" max="10" width="17" style="15" customWidth="1"/>
    <col min="11" max="11" width="9.1640625" style="15" customWidth="1"/>
    <col min="12" max="12" width="12.1640625" style="15" customWidth="1"/>
    <col min="13" max="13" width="17.83203125" style="15" customWidth="1"/>
    <col min="14" max="14" width="96.6640625" style="58" customWidth="1"/>
  </cols>
  <sheetData>
    <row r="1" spans="1:34" s="61" customFormat="1" ht="15" customHeight="1" thickBot="1" x14ac:dyDescent="0.25"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108"/>
    </row>
    <row r="2" spans="1:34" ht="17" thickBot="1" x14ac:dyDescent="0.25">
      <c r="B2" s="89" t="s">
        <v>67</v>
      </c>
      <c r="C2" s="117" t="s">
        <v>56</v>
      </c>
      <c r="D2" s="117"/>
      <c r="E2" s="117"/>
      <c r="F2" s="117"/>
      <c r="G2" s="117"/>
      <c r="H2" s="118" t="s">
        <v>57</v>
      </c>
      <c r="I2" s="118"/>
      <c r="J2" s="118"/>
      <c r="K2" s="118"/>
      <c r="L2" s="118"/>
      <c r="M2" s="87" t="s">
        <v>59</v>
      </c>
      <c r="N2" s="109" t="s">
        <v>105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4" s="58" customFormat="1" ht="33" thickBot="1" x14ac:dyDescent="0.25">
      <c r="A3" s="56" t="s">
        <v>0</v>
      </c>
      <c r="B3" s="88" t="s">
        <v>53</v>
      </c>
      <c r="C3" s="80" t="s">
        <v>62</v>
      </c>
      <c r="D3" s="81" t="s">
        <v>60</v>
      </c>
      <c r="E3" s="81" t="s">
        <v>124</v>
      </c>
      <c r="F3" s="81" t="s">
        <v>61</v>
      </c>
      <c r="G3" s="82" t="s">
        <v>107</v>
      </c>
      <c r="H3" s="83" t="s">
        <v>63</v>
      </c>
      <c r="I3" s="81" t="s">
        <v>64</v>
      </c>
      <c r="J3" s="81" t="s">
        <v>65</v>
      </c>
      <c r="K3" s="81" t="s">
        <v>66</v>
      </c>
      <c r="L3" s="84" t="s">
        <v>108</v>
      </c>
      <c r="M3" s="85" t="s">
        <v>106</v>
      </c>
      <c r="N3" s="86" t="s">
        <v>55</v>
      </c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34" ht="17" thickTop="1" x14ac:dyDescent="0.2">
      <c r="A4" s="1">
        <v>1</v>
      </c>
      <c r="B4" s="28" t="s">
        <v>21</v>
      </c>
      <c r="C4" s="24">
        <v>4</v>
      </c>
      <c r="D4" s="20">
        <f>36175.03+59395.16+10318.35+74531.02</f>
        <v>180419.56</v>
      </c>
      <c r="E4" s="20">
        <v>22865</v>
      </c>
      <c r="F4" s="65">
        <f>SUM(D4:E4)</f>
        <v>203284.56</v>
      </c>
      <c r="G4" s="62">
        <f>F4/M4</f>
        <v>125.48429629629629</v>
      </c>
      <c r="H4" s="30">
        <v>0</v>
      </c>
      <c r="I4" s="20">
        <v>0</v>
      </c>
      <c r="J4" s="21" t="s">
        <v>133</v>
      </c>
      <c r="K4" s="68">
        <f>SUM(I4:J4)</f>
        <v>0</v>
      </c>
      <c r="L4" s="53">
        <f>K4/M4</f>
        <v>0</v>
      </c>
      <c r="M4" s="32">
        <v>1620</v>
      </c>
      <c r="N4" s="110" t="s">
        <v>69</v>
      </c>
    </row>
    <row r="5" spans="1:34" ht="16" x14ac:dyDescent="0.2">
      <c r="A5" s="1">
        <v>2</v>
      </c>
      <c r="B5" s="28" t="s">
        <v>26</v>
      </c>
      <c r="C5" s="25">
        <v>2</v>
      </c>
      <c r="D5" s="20">
        <v>53289</v>
      </c>
      <c r="E5" s="21" t="s">
        <v>133</v>
      </c>
      <c r="F5" s="66">
        <f>SUM(D5:E5)</f>
        <v>53289</v>
      </c>
      <c r="G5" s="63">
        <f>F5/M5</f>
        <v>56.093684210526312</v>
      </c>
      <c r="H5" s="30">
        <v>0</v>
      </c>
      <c r="I5" s="21">
        <v>0</v>
      </c>
      <c r="J5" s="21" t="s">
        <v>133</v>
      </c>
      <c r="K5" s="68">
        <f>SUM(I5:J5)</f>
        <v>0</v>
      </c>
      <c r="L5" s="53">
        <f t="shared" ref="L5:L13" si="0">K5/M5</f>
        <v>0</v>
      </c>
      <c r="M5" s="32">
        <v>950</v>
      </c>
      <c r="N5" s="110" t="s">
        <v>70</v>
      </c>
    </row>
    <row r="6" spans="1:34" ht="16" x14ac:dyDescent="0.2">
      <c r="A6" s="1">
        <f t="shared" ref="A6:A37" si="1">A5+1</f>
        <v>3</v>
      </c>
      <c r="B6" s="28" t="s">
        <v>9</v>
      </c>
      <c r="C6" s="25">
        <v>5.88</v>
      </c>
      <c r="D6" s="20">
        <v>452535</v>
      </c>
      <c r="E6" s="20">
        <v>7026</v>
      </c>
      <c r="F6" s="66">
        <f>SUM(D6:E6)</f>
        <v>459561</v>
      </c>
      <c r="G6" s="63">
        <f>F6/M6</f>
        <v>301.35147540983604</v>
      </c>
      <c r="H6" s="31">
        <v>0</v>
      </c>
      <c r="I6" s="20">
        <v>0</v>
      </c>
      <c r="J6" s="21" t="s">
        <v>133</v>
      </c>
      <c r="K6" s="68">
        <f>SUM(I6:J6)</f>
        <v>0</v>
      </c>
      <c r="L6" s="53">
        <f t="shared" si="0"/>
        <v>0</v>
      </c>
      <c r="M6" s="32">
        <v>1525</v>
      </c>
      <c r="N6" s="110" t="s">
        <v>71</v>
      </c>
    </row>
    <row r="7" spans="1:34" s="14" customFormat="1" ht="16" x14ac:dyDescent="0.2">
      <c r="A7" s="1">
        <f t="shared" si="1"/>
        <v>4</v>
      </c>
      <c r="B7" s="28" t="s">
        <v>30</v>
      </c>
      <c r="C7" s="26" t="s">
        <v>133</v>
      </c>
      <c r="D7" s="21" t="s">
        <v>133</v>
      </c>
      <c r="E7" s="21" t="s">
        <v>133</v>
      </c>
      <c r="F7" s="65"/>
      <c r="G7" s="64"/>
      <c r="H7" s="31" t="s">
        <v>133</v>
      </c>
      <c r="I7" s="21" t="s">
        <v>133</v>
      </c>
      <c r="J7" s="21" t="s">
        <v>133</v>
      </c>
      <c r="K7" s="68"/>
      <c r="L7" s="53"/>
      <c r="M7" s="32">
        <v>4100</v>
      </c>
      <c r="N7" s="110" t="s">
        <v>131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ht="16" x14ac:dyDescent="0.2">
      <c r="A8" s="1">
        <f t="shared" si="1"/>
        <v>5</v>
      </c>
      <c r="B8" s="28" t="s">
        <v>47</v>
      </c>
      <c r="C8" s="26">
        <v>15</v>
      </c>
      <c r="D8" s="21" t="s">
        <v>133</v>
      </c>
      <c r="E8" s="21" t="s">
        <v>133</v>
      </c>
      <c r="F8" s="65"/>
      <c r="G8" s="64"/>
      <c r="H8" s="31">
        <v>0</v>
      </c>
      <c r="I8" s="21" t="s">
        <v>133</v>
      </c>
      <c r="J8" s="21" t="s">
        <v>133</v>
      </c>
      <c r="K8" s="68"/>
      <c r="L8" s="53"/>
      <c r="M8" s="32">
        <v>465</v>
      </c>
      <c r="N8" s="110" t="s">
        <v>111</v>
      </c>
    </row>
    <row r="9" spans="1:34" ht="16" x14ac:dyDescent="0.2">
      <c r="A9" s="1">
        <f t="shared" si="1"/>
        <v>6</v>
      </c>
      <c r="B9" s="28" t="s">
        <v>15</v>
      </c>
      <c r="C9" s="25">
        <v>9</v>
      </c>
      <c r="D9" s="20">
        <v>314622</v>
      </c>
      <c r="E9" s="21" t="s">
        <v>133</v>
      </c>
      <c r="F9" s="66">
        <f>SUM(D9:E9)</f>
        <v>314622</v>
      </c>
      <c r="G9" s="63">
        <f>F9/M9</f>
        <v>87.516550764951319</v>
      </c>
      <c r="H9" s="31" t="s">
        <v>133</v>
      </c>
      <c r="I9" s="21" t="s">
        <v>133</v>
      </c>
      <c r="J9" s="21" t="s">
        <v>133</v>
      </c>
      <c r="K9" s="68"/>
      <c r="L9" s="53"/>
      <c r="M9" s="32">
        <v>3595</v>
      </c>
      <c r="N9" s="110" t="s">
        <v>72</v>
      </c>
    </row>
    <row r="10" spans="1:34" ht="16" x14ac:dyDescent="0.2">
      <c r="A10" s="1">
        <f t="shared" si="1"/>
        <v>7</v>
      </c>
      <c r="B10" s="28" t="s">
        <v>3</v>
      </c>
      <c r="C10" s="26">
        <v>7</v>
      </c>
      <c r="D10" s="21" t="s">
        <v>133</v>
      </c>
      <c r="E10" s="21" t="s">
        <v>133</v>
      </c>
      <c r="F10" s="65"/>
      <c r="G10" s="65"/>
      <c r="H10" s="31" t="s">
        <v>133</v>
      </c>
      <c r="I10" s="21" t="s">
        <v>133</v>
      </c>
      <c r="J10" s="21" t="s">
        <v>133</v>
      </c>
      <c r="K10" s="68"/>
      <c r="L10" s="53"/>
      <c r="M10" s="32">
        <v>6130</v>
      </c>
      <c r="N10" s="111" t="s">
        <v>121</v>
      </c>
    </row>
    <row r="11" spans="1:34" s="14" customFormat="1" ht="16" x14ac:dyDescent="0.2">
      <c r="A11" s="1">
        <f t="shared" si="1"/>
        <v>8</v>
      </c>
      <c r="B11" s="28" t="s">
        <v>39</v>
      </c>
      <c r="C11" s="26">
        <v>7</v>
      </c>
      <c r="D11" s="21">
        <v>128000</v>
      </c>
      <c r="E11" s="21">
        <v>84000</v>
      </c>
      <c r="F11" s="65">
        <f t="shared" ref="F11" si="2">SUM(D11:E11)</f>
        <v>212000</v>
      </c>
      <c r="G11" s="65">
        <f t="shared" ref="G11" si="3">F11/M11</f>
        <v>62.352941176470587</v>
      </c>
      <c r="H11" s="31">
        <v>0</v>
      </c>
      <c r="I11" s="21">
        <v>0</v>
      </c>
      <c r="J11" s="21">
        <v>0</v>
      </c>
      <c r="K11" s="68">
        <f t="shared" ref="K11" si="4">SUM(I11:J11)</f>
        <v>0</v>
      </c>
      <c r="L11" s="53">
        <f t="shared" si="0"/>
        <v>0</v>
      </c>
      <c r="M11" s="32">
        <v>3400</v>
      </c>
      <c r="N11" s="110" t="s">
        <v>122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6" x14ac:dyDescent="0.2">
      <c r="A12" s="1">
        <f t="shared" si="1"/>
        <v>9</v>
      </c>
      <c r="B12" s="28" t="s">
        <v>22</v>
      </c>
      <c r="C12" s="25">
        <v>2</v>
      </c>
      <c r="D12" s="21" t="s">
        <v>133</v>
      </c>
      <c r="E12" s="20">
        <v>0</v>
      </c>
      <c r="F12" s="65"/>
      <c r="G12" s="65"/>
      <c r="H12" s="30">
        <v>1</v>
      </c>
      <c r="I12" s="21" t="s">
        <v>133</v>
      </c>
      <c r="J12" s="20">
        <v>0</v>
      </c>
      <c r="K12" s="68">
        <f t="shared" ref="K12:K15" si="5">SUM(I12:J12)</f>
        <v>0</v>
      </c>
      <c r="L12" s="53">
        <f t="shared" si="0"/>
        <v>0</v>
      </c>
      <c r="M12" s="32">
        <v>510</v>
      </c>
      <c r="N12" s="110" t="s">
        <v>73</v>
      </c>
    </row>
    <row r="13" spans="1:34" ht="16" x14ac:dyDescent="0.2">
      <c r="A13" s="1">
        <f t="shared" si="1"/>
        <v>10</v>
      </c>
      <c r="B13" s="29" t="s">
        <v>51</v>
      </c>
      <c r="C13" s="26">
        <v>17</v>
      </c>
      <c r="D13" s="21">
        <v>874000</v>
      </c>
      <c r="E13" s="21">
        <v>49850</v>
      </c>
      <c r="F13" s="65">
        <f t="shared" ref="F13" si="6">SUM(D13:E13)</f>
        <v>923850</v>
      </c>
      <c r="G13" s="65">
        <f t="shared" ref="G13" si="7">F13/M13</f>
        <v>527.91428571428571</v>
      </c>
      <c r="H13" s="31">
        <v>0</v>
      </c>
      <c r="I13" s="21">
        <v>0</v>
      </c>
      <c r="J13" s="21">
        <v>0</v>
      </c>
      <c r="K13" s="68">
        <f t="shared" si="5"/>
        <v>0</v>
      </c>
      <c r="L13" s="53">
        <f t="shared" si="0"/>
        <v>0</v>
      </c>
      <c r="M13" s="32">
        <v>1750</v>
      </c>
      <c r="N13" s="112" t="s">
        <v>130</v>
      </c>
    </row>
    <row r="14" spans="1:34" ht="16" x14ac:dyDescent="0.2">
      <c r="A14" s="1">
        <f t="shared" si="1"/>
        <v>11</v>
      </c>
      <c r="B14" s="28" t="s">
        <v>38</v>
      </c>
      <c r="C14" s="25">
        <v>4</v>
      </c>
      <c r="D14" s="20">
        <v>100730</v>
      </c>
      <c r="E14" s="20">
        <v>0</v>
      </c>
      <c r="F14" s="66">
        <f>SUM(D14:E14)</f>
        <v>100730</v>
      </c>
      <c r="G14" s="63">
        <f>F14/M14</f>
        <v>34.854671280276818</v>
      </c>
      <c r="H14" s="30">
        <v>0</v>
      </c>
      <c r="I14" s="20">
        <v>0</v>
      </c>
      <c r="J14" s="20">
        <v>0</v>
      </c>
      <c r="K14" s="68">
        <f t="shared" si="5"/>
        <v>0</v>
      </c>
      <c r="L14" s="53">
        <f>K14/M14</f>
        <v>0</v>
      </c>
      <c r="M14" s="32">
        <v>2890</v>
      </c>
      <c r="N14" s="110" t="s">
        <v>112</v>
      </c>
      <c r="O14" s="54"/>
    </row>
    <row r="15" spans="1:34" ht="16" x14ac:dyDescent="0.2">
      <c r="A15" s="1">
        <f t="shared" si="1"/>
        <v>12</v>
      </c>
      <c r="B15" s="28" t="s">
        <v>32</v>
      </c>
      <c r="C15" s="25">
        <v>12.5</v>
      </c>
      <c r="D15" s="20">
        <v>293357.02</v>
      </c>
      <c r="E15" s="20">
        <v>31525</v>
      </c>
      <c r="F15" s="65">
        <f>SUM(D15:E15)</f>
        <v>324882.02</v>
      </c>
      <c r="G15" s="64">
        <f>F15/M15</f>
        <v>224.83184775086505</v>
      </c>
      <c r="H15" s="30">
        <v>0</v>
      </c>
      <c r="I15" s="20">
        <v>0</v>
      </c>
      <c r="J15" s="20">
        <v>0</v>
      </c>
      <c r="K15" s="68">
        <f t="shared" si="5"/>
        <v>0</v>
      </c>
      <c r="L15" s="53">
        <f>K15/M15</f>
        <v>0</v>
      </c>
      <c r="M15" s="32">
        <v>1445</v>
      </c>
      <c r="N15" s="110" t="s">
        <v>74</v>
      </c>
    </row>
    <row r="16" spans="1:34" ht="16" x14ac:dyDescent="0.2">
      <c r="A16" s="1">
        <f t="shared" si="1"/>
        <v>13</v>
      </c>
      <c r="B16" s="28" t="s">
        <v>6</v>
      </c>
      <c r="C16" s="26" t="s">
        <v>133</v>
      </c>
      <c r="D16" s="21" t="s">
        <v>133</v>
      </c>
      <c r="E16" s="21" t="s">
        <v>133</v>
      </c>
      <c r="F16" s="65"/>
      <c r="G16" s="64"/>
      <c r="H16" s="31">
        <v>0</v>
      </c>
      <c r="I16" s="21">
        <v>0</v>
      </c>
      <c r="J16" s="21" t="s">
        <v>133</v>
      </c>
      <c r="K16" s="68">
        <v>0</v>
      </c>
      <c r="L16" s="53">
        <f>K16/M16</f>
        <v>0</v>
      </c>
      <c r="M16" s="32">
        <v>2310</v>
      </c>
      <c r="N16" s="110" t="s">
        <v>118</v>
      </c>
    </row>
    <row r="17" spans="1:34" ht="16" x14ac:dyDescent="0.2">
      <c r="A17" s="1">
        <f t="shared" si="1"/>
        <v>14</v>
      </c>
      <c r="B17" s="28" t="s">
        <v>13</v>
      </c>
      <c r="C17" s="25">
        <v>14</v>
      </c>
      <c r="D17" s="20">
        <v>505383.79</v>
      </c>
      <c r="E17" s="21" t="s">
        <v>133</v>
      </c>
      <c r="F17" s="66">
        <f>SUM(D17:E17)</f>
        <v>505383.79</v>
      </c>
      <c r="G17" s="63">
        <f t="shared" ref="G17:G22" si="8">F17/M17</f>
        <v>65.421849838187697</v>
      </c>
      <c r="H17" s="30">
        <v>0</v>
      </c>
      <c r="I17" s="21">
        <v>0</v>
      </c>
      <c r="J17" s="21" t="s">
        <v>133</v>
      </c>
      <c r="K17" s="68">
        <f>SUM(I17:J17)</f>
        <v>0</v>
      </c>
      <c r="L17" s="53">
        <f>K17/M17</f>
        <v>0</v>
      </c>
      <c r="M17" s="32">
        <v>7725</v>
      </c>
      <c r="N17" s="110" t="s">
        <v>75</v>
      </c>
    </row>
    <row r="18" spans="1:34" ht="16" x14ac:dyDescent="0.2">
      <c r="A18" s="1">
        <f t="shared" si="1"/>
        <v>15</v>
      </c>
      <c r="B18" s="28" t="s">
        <v>153</v>
      </c>
      <c r="C18" s="26">
        <v>16</v>
      </c>
      <c r="D18" s="21">
        <v>538486</v>
      </c>
      <c r="E18" s="21">
        <v>30416</v>
      </c>
      <c r="F18" s="65">
        <f>SUM(D18:E18)</f>
        <v>568902</v>
      </c>
      <c r="G18" s="64">
        <f t="shared" si="8"/>
        <v>379.26799999999997</v>
      </c>
      <c r="H18" s="31" t="s">
        <v>159</v>
      </c>
      <c r="I18" s="21" t="s">
        <v>159</v>
      </c>
      <c r="J18" s="21">
        <v>20185</v>
      </c>
      <c r="K18" s="68">
        <f>SUM(I18:J18)</f>
        <v>20185</v>
      </c>
      <c r="L18" s="53">
        <f>K18/M18</f>
        <v>13.456666666666667</v>
      </c>
      <c r="M18" s="32">
        <v>1500</v>
      </c>
      <c r="N18" s="110" t="s">
        <v>141</v>
      </c>
    </row>
    <row r="19" spans="1:34" ht="16" x14ac:dyDescent="0.2">
      <c r="A19" s="1">
        <f t="shared" si="1"/>
        <v>16</v>
      </c>
      <c r="B19" s="28" t="s">
        <v>16</v>
      </c>
      <c r="C19" s="25">
        <v>8</v>
      </c>
      <c r="D19" s="20">
        <v>380000</v>
      </c>
      <c r="E19" s="21" t="s">
        <v>133</v>
      </c>
      <c r="F19" s="66">
        <f t="shared" ref="F19:F36" si="9">SUM(D19:E19)</f>
        <v>380000</v>
      </c>
      <c r="G19" s="63">
        <f t="shared" si="8"/>
        <v>105.99721059972106</v>
      </c>
      <c r="H19" s="30">
        <v>0</v>
      </c>
      <c r="I19" s="21">
        <v>0</v>
      </c>
      <c r="J19" s="21" t="s">
        <v>133</v>
      </c>
      <c r="K19" s="68">
        <f t="shared" ref="K19:K36" si="10">SUM(I19:J19)</f>
        <v>0</v>
      </c>
      <c r="L19" s="53">
        <f t="shared" ref="L19:L36" si="11">K19/M19</f>
        <v>0</v>
      </c>
      <c r="M19" s="32">
        <v>3585</v>
      </c>
      <c r="N19" s="110" t="s">
        <v>76</v>
      </c>
    </row>
    <row r="20" spans="1:34" ht="16" x14ac:dyDescent="0.2">
      <c r="A20" s="1">
        <f t="shared" si="1"/>
        <v>17</v>
      </c>
      <c r="B20" s="28" t="s">
        <v>12</v>
      </c>
      <c r="C20" s="25">
        <v>7.3</v>
      </c>
      <c r="D20" s="20">
        <v>381840.51</v>
      </c>
      <c r="E20" s="20">
        <v>856678</v>
      </c>
      <c r="F20" s="65">
        <f t="shared" si="9"/>
        <v>1238518.51</v>
      </c>
      <c r="G20" s="64">
        <f t="shared" si="8"/>
        <v>235.68382683158896</v>
      </c>
      <c r="H20" s="31">
        <v>0</v>
      </c>
      <c r="I20" s="21">
        <v>0</v>
      </c>
      <c r="J20" s="21">
        <v>0</v>
      </c>
      <c r="K20" s="68">
        <f t="shared" si="10"/>
        <v>0</v>
      </c>
      <c r="L20" s="53">
        <f t="shared" si="11"/>
        <v>0</v>
      </c>
      <c r="M20" s="32">
        <v>5255</v>
      </c>
      <c r="N20" s="110" t="s">
        <v>77</v>
      </c>
    </row>
    <row r="21" spans="1:34" ht="16" x14ac:dyDescent="0.2">
      <c r="A21" s="1">
        <f t="shared" si="1"/>
        <v>18</v>
      </c>
      <c r="B21" s="28" t="s">
        <v>37</v>
      </c>
      <c r="C21" s="25">
        <v>17</v>
      </c>
      <c r="D21" s="20">
        <v>522783</v>
      </c>
      <c r="E21" s="20">
        <v>6800</v>
      </c>
      <c r="F21" s="65">
        <f t="shared" si="9"/>
        <v>529583</v>
      </c>
      <c r="G21" s="64">
        <f t="shared" si="8"/>
        <v>612.23468208092481</v>
      </c>
      <c r="H21" s="31">
        <v>0</v>
      </c>
      <c r="I21" s="21">
        <v>0</v>
      </c>
      <c r="J21" s="20">
        <v>0</v>
      </c>
      <c r="K21" s="68">
        <f t="shared" si="10"/>
        <v>0</v>
      </c>
      <c r="L21" s="53">
        <f t="shared" si="11"/>
        <v>0</v>
      </c>
      <c r="M21" s="32">
        <v>865</v>
      </c>
      <c r="N21" s="110" t="s">
        <v>78</v>
      </c>
    </row>
    <row r="22" spans="1:34" ht="16" x14ac:dyDescent="0.2">
      <c r="A22" s="1">
        <f t="shared" si="1"/>
        <v>19</v>
      </c>
      <c r="B22" s="28" t="s">
        <v>8</v>
      </c>
      <c r="C22" s="25">
        <v>15</v>
      </c>
      <c r="D22" s="20">
        <v>705125</v>
      </c>
      <c r="E22" s="20">
        <v>88970</v>
      </c>
      <c r="F22" s="65">
        <f t="shared" si="9"/>
        <v>794095</v>
      </c>
      <c r="G22" s="64">
        <f t="shared" si="8"/>
        <v>178.85022522522522</v>
      </c>
      <c r="H22" s="31">
        <v>0</v>
      </c>
      <c r="I22" s="21">
        <v>0</v>
      </c>
      <c r="J22" s="21">
        <v>0</v>
      </c>
      <c r="K22" s="68">
        <f t="shared" si="10"/>
        <v>0</v>
      </c>
      <c r="L22" s="53">
        <f t="shared" si="11"/>
        <v>0</v>
      </c>
      <c r="M22" s="32">
        <v>4440</v>
      </c>
      <c r="N22" s="110" t="s">
        <v>158</v>
      </c>
    </row>
    <row r="23" spans="1:34" ht="16" x14ac:dyDescent="0.2">
      <c r="A23" s="1">
        <f t="shared" si="1"/>
        <v>20</v>
      </c>
      <c r="B23" s="28" t="s">
        <v>48</v>
      </c>
      <c r="C23" s="25">
        <v>2</v>
      </c>
      <c r="D23" s="21" t="s">
        <v>133</v>
      </c>
      <c r="E23" s="20">
        <v>0</v>
      </c>
      <c r="F23" s="65"/>
      <c r="G23" s="64"/>
      <c r="H23" s="30">
        <v>0</v>
      </c>
      <c r="I23" s="20">
        <v>0</v>
      </c>
      <c r="J23" s="20">
        <v>0</v>
      </c>
      <c r="K23" s="68">
        <f t="shared" si="10"/>
        <v>0</v>
      </c>
      <c r="L23" s="53">
        <f t="shared" si="11"/>
        <v>0</v>
      </c>
      <c r="M23" s="32">
        <v>840</v>
      </c>
      <c r="N23" s="110" t="s">
        <v>113</v>
      </c>
      <c r="O23" s="54"/>
    </row>
    <row r="24" spans="1:34" s="14" customFormat="1" ht="16" x14ac:dyDescent="0.2">
      <c r="A24" s="1">
        <f t="shared" si="1"/>
        <v>21</v>
      </c>
      <c r="B24" s="28" t="s">
        <v>50</v>
      </c>
      <c r="C24" s="25">
        <v>6</v>
      </c>
      <c r="D24" s="20">
        <v>280852</v>
      </c>
      <c r="E24" s="20">
        <v>18500</v>
      </c>
      <c r="F24" s="65">
        <f t="shared" si="9"/>
        <v>299352</v>
      </c>
      <c r="G24" s="64">
        <f t="shared" ref="G24:G36" si="12">F24/M24</f>
        <v>208.60766550522649</v>
      </c>
      <c r="H24" s="30">
        <v>0</v>
      </c>
      <c r="I24" s="20">
        <v>0</v>
      </c>
      <c r="J24" s="20">
        <v>0</v>
      </c>
      <c r="K24" s="68">
        <f t="shared" si="10"/>
        <v>0</v>
      </c>
      <c r="L24" s="53">
        <f t="shared" si="11"/>
        <v>0</v>
      </c>
      <c r="M24" s="32">
        <v>1435</v>
      </c>
      <c r="N24" s="110" t="s">
        <v>83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6" x14ac:dyDescent="0.2">
      <c r="A25" s="1">
        <f t="shared" si="1"/>
        <v>22</v>
      </c>
      <c r="B25" s="28" t="s">
        <v>24</v>
      </c>
      <c r="C25" s="25">
        <v>13</v>
      </c>
      <c r="D25" s="20">
        <v>607869</v>
      </c>
      <c r="E25" s="21" t="s">
        <v>133</v>
      </c>
      <c r="F25" s="66">
        <f t="shared" si="9"/>
        <v>607869</v>
      </c>
      <c r="G25" s="63">
        <f t="shared" si="12"/>
        <v>106.36377952755906</v>
      </c>
      <c r="H25" s="30">
        <v>0</v>
      </c>
      <c r="I25" s="21">
        <v>0</v>
      </c>
      <c r="J25" s="21" t="s">
        <v>133</v>
      </c>
      <c r="K25" s="68">
        <f t="shared" si="10"/>
        <v>0</v>
      </c>
      <c r="L25" s="53">
        <f t="shared" si="11"/>
        <v>0</v>
      </c>
      <c r="M25" s="32">
        <v>5715</v>
      </c>
      <c r="N25" s="110" t="s">
        <v>84</v>
      </c>
    </row>
    <row r="26" spans="1:34" ht="16" x14ac:dyDescent="0.2">
      <c r="A26" s="1">
        <f t="shared" si="1"/>
        <v>23</v>
      </c>
      <c r="B26" s="28" t="s">
        <v>45</v>
      </c>
      <c r="C26" s="25">
        <v>2</v>
      </c>
      <c r="D26" s="20">
        <v>120000</v>
      </c>
      <c r="E26" s="20">
        <v>28262</v>
      </c>
      <c r="F26" s="65">
        <f t="shared" si="9"/>
        <v>148262</v>
      </c>
      <c r="G26" s="64">
        <f t="shared" si="12"/>
        <v>155.24816753926703</v>
      </c>
      <c r="H26" s="30">
        <v>0</v>
      </c>
      <c r="I26" s="20">
        <v>0</v>
      </c>
      <c r="J26" s="20">
        <v>0</v>
      </c>
      <c r="K26" s="68">
        <f t="shared" si="10"/>
        <v>0</v>
      </c>
      <c r="L26" s="53">
        <f t="shared" si="11"/>
        <v>0</v>
      </c>
      <c r="M26" s="32">
        <v>955</v>
      </c>
      <c r="N26" s="110" t="s">
        <v>85</v>
      </c>
    </row>
    <row r="27" spans="1:34" ht="16" x14ac:dyDescent="0.2">
      <c r="A27" s="1">
        <f t="shared" si="1"/>
        <v>24</v>
      </c>
      <c r="B27" s="28" t="s">
        <v>14</v>
      </c>
      <c r="C27" s="25">
        <v>26</v>
      </c>
      <c r="D27" s="20">
        <v>805973</v>
      </c>
      <c r="E27" s="21" t="s">
        <v>133</v>
      </c>
      <c r="F27" s="66">
        <f t="shared" si="9"/>
        <v>805973</v>
      </c>
      <c r="G27" s="63">
        <f t="shared" si="12"/>
        <v>359.80937499999999</v>
      </c>
      <c r="H27" s="30">
        <v>0</v>
      </c>
      <c r="I27" s="21">
        <v>0</v>
      </c>
      <c r="J27" s="21" t="s">
        <v>133</v>
      </c>
      <c r="K27" s="68">
        <f t="shared" si="10"/>
        <v>0</v>
      </c>
      <c r="L27" s="53">
        <f t="shared" si="11"/>
        <v>0</v>
      </c>
      <c r="M27" s="32">
        <v>2240</v>
      </c>
      <c r="N27" s="110" t="s">
        <v>86</v>
      </c>
    </row>
    <row r="28" spans="1:34" ht="16" x14ac:dyDescent="0.2">
      <c r="A28" s="1">
        <f t="shared" si="1"/>
        <v>25</v>
      </c>
      <c r="B28" s="28" t="s">
        <v>17</v>
      </c>
      <c r="C28" s="25">
        <v>12</v>
      </c>
      <c r="D28" s="20">
        <v>458195</v>
      </c>
      <c r="E28" s="20">
        <v>14000</v>
      </c>
      <c r="F28" s="65">
        <f t="shared" si="9"/>
        <v>472195</v>
      </c>
      <c r="G28" s="64">
        <f t="shared" si="12"/>
        <v>125.58377659574468</v>
      </c>
      <c r="H28" s="30">
        <v>0</v>
      </c>
      <c r="I28" s="21">
        <v>0</v>
      </c>
      <c r="J28" s="21">
        <v>0</v>
      </c>
      <c r="K28" s="68">
        <f t="shared" si="10"/>
        <v>0</v>
      </c>
      <c r="L28" s="53">
        <f t="shared" si="11"/>
        <v>0</v>
      </c>
      <c r="M28" s="32">
        <v>3760</v>
      </c>
      <c r="N28" s="110" t="s">
        <v>87</v>
      </c>
    </row>
    <row r="29" spans="1:34" ht="16" x14ac:dyDescent="0.2">
      <c r="A29" s="1">
        <f t="shared" si="1"/>
        <v>26</v>
      </c>
      <c r="B29" s="28" t="s">
        <v>31</v>
      </c>
      <c r="C29" s="25">
        <v>13</v>
      </c>
      <c r="D29" s="20">
        <v>561983</v>
      </c>
      <c r="E29" s="20">
        <v>3960</v>
      </c>
      <c r="F29" s="65">
        <f t="shared" si="9"/>
        <v>565943</v>
      </c>
      <c r="G29" s="64">
        <f t="shared" si="12"/>
        <v>341.9595166163142</v>
      </c>
      <c r="H29" s="30">
        <v>0</v>
      </c>
      <c r="I29" s="20">
        <v>0</v>
      </c>
      <c r="J29" s="20">
        <v>0</v>
      </c>
      <c r="K29" s="68">
        <f t="shared" si="10"/>
        <v>0</v>
      </c>
      <c r="L29" s="53">
        <f t="shared" si="11"/>
        <v>0</v>
      </c>
      <c r="M29" s="32">
        <v>1655</v>
      </c>
      <c r="N29" s="110" t="s">
        <v>88</v>
      </c>
    </row>
    <row r="30" spans="1:34" ht="16" x14ac:dyDescent="0.2">
      <c r="A30" s="1">
        <f t="shared" si="1"/>
        <v>27</v>
      </c>
      <c r="B30" s="28" t="s">
        <v>34</v>
      </c>
      <c r="C30" s="25">
        <v>11</v>
      </c>
      <c r="D30" s="20">
        <v>411010.44</v>
      </c>
      <c r="E30" s="21" t="s">
        <v>133</v>
      </c>
      <c r="F30" s="66">
        <f t="shared" si="9"/>
        <v>411010.44</v>
      </c>
      <c r="G30" s="63">
        <f t="shared" si="12"/>
        <v>292.53412099644129</v>
      </c>
      <c r="H30" s="30">
        <v>0</v>
      </c>
      <c r="I30" s="20">
        <v>0</v>
      </c>
      <c r="J30" s="21" t="s">
        <v>133</v>
      </c>
      <c r="K30" s="68">
        <f t="shared" si="10"/>
        <v>0</v>
      </c>
      <c r="L30" s="53">
        <f t="shared" si="11"/>
        <v>0</v>
      </c>
      <c r="M30" s="32">
        <v>1405</v>
      </c>
      <c r="N30" s="110" t="s">
        <v>89</v>
      </c>
    </row>
    <row r="31" spans="1:34" ht="16" x14ac:dyDescent="0.2">
      <c r="A31" s="1">
        <f t="shared" si="1"/>
        <v>28</v>
      </c>
      <c r="B31" s="28" t="s">
        <v>40</v>
      </c>
      <c r="C31" s="25">
        <v>7</v>
      </c>
      <c r="D31" s="20">
        <v>276526</v>
      </c>
      <c r="E31" s="20">
        <v>18000</v>
      </c>
      <c r="F31" s="65">
        <f t="shared" si="9"/>
        <v>294526</v>
      </c>
      <c r="G31" s="64">
        <f t="shared" si="12"/>
        <v>94.702893890675242</v>
      </c>
      <c r="H31" s="30">
        <v>0</v>
      </c>
      <c r="I31" s="20">
        <v>0</v>
      </c>
      <c r="J31" s="21" t="s">
        <v>133</v>
      </c>
      <c r="K31" s="68">
        <f t="shared" si="10"/>
        <v>0</v>
      </c>
      <c r="L31" s="53">
        <f t="shared" si="11"/>
        <v>0</v>
      </c>
      <c r="M31" s="32">
        <v>3110</v>
      </c>
      <c r="N31" s="110" t="s">
        <v>90</v>
      </c>
    </row>
    <row r="32" spans="1:34" ht="17" customHeight="1" x14ac:dyDescent="0.2">
      <c r="A32" s="1">
        <f t="shared" si="1"/>
        <v>29</v>
      </c>
      <c r="B32" s="28" t="s">
        <v>154</v>
      </c>
      <c r="C32" s="25">
        <v>8</v>
      </c>
      <c r="D32" s="20">
        <v>400263</v>
      </c>
      <c r="E32" s="21" t="s">
        <v>133</v>
      </c>
      <c r="F32" s="66">
        <f t="shared" si="9"/>
        <v>400263</v>
      </c>
      <c r="G32" s="63">
        <f t="shared" si="12"/>
        <v>218.72295081967212</v>
      </c>
      <c r="H32" s="96">
        <v>4</v>
      </c>
      <c r="I32" s="20">
        <v>71278</v>
      </c>
      <c r="J32" s="21" t="s">
        <v>133</v>
      </c>
      <c r="K32" s="68">
        <f t="shared" si="10"/>
        <v>71278</v>
      </c>
      <c r="L32" s="53">
        <f t="shared" si="11"/>
        <v>38.949726775956286</v>
      </c>
      <c r="M32" s="32">
        <v>1830</v>
      </c>
      <c r="N32" s="110" t="s">
        <v>91</v>
      </c>
    </row>
    <row r="33" spans="1:14" ht="16" x14ac:dyDescent="0.2">
      <c r="A33" s="1">
        <f t="shared" si="1"/>
        <v>30</v>
      </c>
      <c r="B33" s="28" t="s">
        <v>11</v>
      </c>
      <c r="C33" s="26">
        <v>5</v>
      </c>
      <c r="D33" s="21">
        <v>233424</v>
      </c>
      <c r="E33" s="21">
        <v>25000</v>
      </c>
      <c r="F33" s="65">
        <f t="shared" si="9"/>
        <v>258424</v>
      </c>
      <c r="G33" s="64">
        <f t="shared" si="12"/>
        <v>162.53081761006288</v>
      </c>
      <c r="H33" s="31">
        <v>0</v>
      </c>
      <c r="I33" s="21">
        <v>0</v>
      </c>
      <c r="J33" s="21">
        <v>0</v>
      </c>
      <c r="K33" s="68">
        <f t="shared" si="10"/>
        <v>0</v>
      </c>
      <c r="L33" s="53">
        <f t="shared" si="11"/>
        <v>0</v>
      </c>
      <c r="M33" s="32">
        <v>1590</v>
      </c>
      <c r="N33" s="110" t="s">
        <v>92</v>
      </c>
    </row>
    <row r="34" spans="1:14" ht="16" x14ac:dyDescent="0.2">
      <c r="A34" s="1">
        <f t="shared" si="1"/>
        <v>31</v>
      </c>
      <c r="B34" s="28" t="s">
        <v>29</v>
      </c>
      <c r="C34" s="25">
        <v>11</v>
      </c>
      <c r="D34" s="20">
        <v>450000</v>
      </c>
      <c r="E34" s="20">
        <v>0</v>
      </c>
      <c r="F34" s="65">
        <f t="shared" si="9"/>
        <v>450000</v>
      </c>
      <c r="G34" s="64">
        <f t="shared" si="12"/>
        <v>85.227272727272734</v>
      </c>
      <c r="H34" s="30">
        <v>0</v>
      </c>
      <c r="I34" s="20">
        <v>0</v>
      </c>
      <c r="J34" s="20">
        <v>0</v>
      </c>
      <c r="K34" s="68">
        <f t="shared" si="10"/>
        <v>0</v>
      </c>
      <c r="L34" s="53">
        <f t="shared" si="11"/>
        <v>0</v>
      </c>
      <c r="M34" s="32">
        <v>5280</v>
      </c>
      <c r="N34" s="110" t="s">
        <v>93</v>
      </c>
    </row>
    <row r="35" spans="1:14" ht="16" x14ac:dyDescent="0.2">
      <c r="A35" s="1">
        <f t="shared" si="1"/>
        <v>32</v>
      </c>
      <c r="B35" s="28" t="s">
        <v>41</v>
      </c>
      <c r="C35" s="25">
        <v>7</v>
      </c>
      <c r="D35" s="20">
        <v>256610.87</v>
      </c>
      <c r="E35" s="20">
        <v>25291.5</v>
      </c>
      <c r="F35" s="65">
        <f t="shared" si="9"/>
        <v>281902.37</v>
      </c>
      <c r="G35" s="64">
        <f t="shared" si="12"/>
        <v>163.89672674418605</v>
      </c>
      <c r="H35" s="30">
        <v>0</v>
      </c>
      <c r="I35" s="20">
        <v>0</v>
      </c>
      <c r="J35" s="21" t="s">
        <v>133</v>
      </c>
      <c r="K35" s="68">
        <f t="shared" si="10"/>
        <v>0</v>
      </c>
      <c r="L35" s="53">
        <f t="shared" si="11"/>
        <v>0</v>
      </c>
      <c r="M35" s="32">
        <v>1720</v>
      </c>
      <c r="N35" s="110" t="s">
        <v>94</v>
      </c>
    </row>
    <row r="36" spans="1:14" ht="16" x14ac:dyDescent="0.2">
      <c r="A36" s="1">
        <f t="shared" si="1"/>
        <v>33</v>
      </c>
      <c r="B36" s="28" t="s">
        <v>2</v>
      </c>
      <c r="C36" s="25">
        <v>8</v>
      </c>
      <c r="D36" s="20">
        <v>315600</v>
      </c>
      <c r="E36" s="20">
        <v>0</v>
      </c>
      <c r="F36" s="65">
        <f t="shared" si="9"/>
        <v>315600</v>
      </c>
      <c r="G36" s="64">
        <f t="shared" si="12"/>
        <v>45.442764578833696</v>
      </c>
      <c r="H36" s="30">
        <v>0</v>
      </c>
      <c r="I36" s="20">
        <v>0</v>
      </c>
      <c r="J36" s="20">
        <v>0</v>
      </c>
      <c r="K36" s="68">
        <f t="shared" si="10"/>
        <v>0</v>
      </c>
      <c r="L36" s="53">
        <f t="shared" si="11"/>
        <v>0</v>
      </c>
      <c r="M36" s="32">
        <v>6945</v>
      </c>
      <c r="N36" s="110" t="s">
        <v>95</v>
      </c>
    </row>
    <row r="37" spans="1:14" ht="16" x14ac:dyDescent="0.2">
      <c r="A37" s="1">
        <f t="shared" si="1"/>
        <v>34</v>
      </c>
      <c r="B37" s="28" t="s">
        <v>46</v>
      </c>
      <c r="C37" s="26" t="s">
        <v>54</v>
      </c>
      <c r="D37" s="21" t="s">
        <v>54</v>
      </c>
      <c r="E37" s="21" t="s">
        <v>54</v>
      </c>
      <c r="F37" s="65"/>
      <c r="G37" s="64"/>
      <c r="H37" s="31" t="s">
        <v>54</v>
      </c>
      <c r="I37" s="21" t="s">
        <v>54</v>
      </c>
      <c r="J37" s="21" t="s">
        <v>54</v>
      </c>
      <c r="K37" s="68"/>
      <c r="L37" s="53"/>
      <c r="M37" s="32">
        <v>1570</v>
      </c>
      <c r="N37" s="110"/>
    </row>
    <row r="38" spans="1:14" ht="16" x14ac:dyDescent="0.2">
      <c r="A38" s="1">
        <f t="shared" ref="A38:A54" si="13">A37+1</f>
        <v>35</v>
      </c>
      <c r="B38" s="28" t="s">
        <v>43</v>
      </c>
      <c r="C38" s="25">
        <v>9</v>
      </c>
      <c r="D38" s="20">
        <v>336521</v>
      </c>
      <c r="E38" s="20">
        <v>11114</v>
      </c>
      <c r="F38" s="65">
        <f>SUM(D38:E38)</f>
        <v>347635</v>
      </c>
      <c r="G38" s="64">
        <f>F38/M38</f>
        <v>212.62079510703364</v>
      </c>
      <c r="H38" s="31">
        <v>0</v>
      </c>
      <c r="I38" s="21">
        <v>0</v>
      </c>
      <c r="J38" s="21">
        <v>0</v>
      </c>
      <c r="K38" s="68">
        <f>SUM(I38:J38)</f>
        <v>0</v>
      </c>
      <c r="L38" s="53">
        <f>K38/M38</f>
        <v>0</v>
      </c>
      <c r="M38" s="32">
        <v>1635</v>
      </c>
      <c r="N38" s="110" t="s">
        <v>156</v>
      </c>
    </row>
    <row r="39" spans="1:14" ht="16" x14ac:dyDescent="0.2">
      <c r="A39" s="1">
        <f t="shared" si="13"/>
        <v>36</v>
      </c>
      <c r="B39" s="28" t="s">
        <v>23</v>
      </c>
      <c r="C39" s="25">
        <v>5</v>
      </c>
      <c r="D39" s="21" t="s">
        <v>133</v>
      </c>
      <c r="E39" s="20">
        <v>65322</v>
      </c>
      <c r="F39" s="66">
        <f>SUM(D39:E39)</f>
        <v>65322</v>
      </c>
      <c r="G39" s="63">
        <f>F39/M39</f>
        <v>56.070386266094424</v>
      </c>
      <c r="H39" s="30">
        <v>0</v>
      </c>
      <c r="I39" s="21">
        <v>0</v>
      </c>
      <c r="J39" s="21">
        <v>0</v>
      </c>
      <c r="K39" s="68">
        <f>SUM(I39:J39)</f>
        <v>0</v>
      </c>
      <c r="L39" s="53">
        <f>K39/M39</f>
        <v>0</v>
      </c>
      <c r="M39" s="32">
        <v>1165</v>
      </c>
      <c r="N39" s="110" t="s">
        <v>96</v>
      </c>
    </row>
    <row r="40" spans="1:14" ht="16" x14ac:dyDescent="0.2">
      <c r="A40" s="1">
        <f t="shared" si="13"/>
        <v>37</v>
      </c>
      <c r="B40" s="28" t="s">
        <v>28</v>
      </c>
      <c r="C40" s="26">
        <v>57</v>
      </c>
      <c r="D40" s="21">
        <v>1632214</v>
      </c>
      <c r="E40" s="21" t="s">
        <v>133</v>
      </c>
      <c r="F40" s="66">
        <f>SUM(D40:E40)</f>
        <v>1632214</v>
      </c>
      <c r="G40" s="63">
        <f>F40/M40</f>
        <v>452.13684210526316</v>
      </c>
      <c r="H40" s="31">
        <v>0</v>
      </c>
      <c r="I40" s="21">
        <v>0</v>
      </c>
      <c r="J40" s="21" t="s">
        <v>133</v>
      </c>
      <c r="K40" s="68">
        <f>SUM(I40:J40)</f>
        <v>0</v>
      </c>
      <c r="L40" s="53">
        <f>K40/M40</f>
        <v>0</v>
      </c>
      <c r="M40" s="32">
        <v>3610</v>
      </c>
      <c r="N40" s="110" t="s">
        <v>114</v>
      </c>
    </row>
    <row r="41" spans="1:14" ht="16" x14ac:dyDescent="0.2">
      <c r="A41" s="1">
        <f t="shared" si="13"/>
        <v>38</v>
      </c>
      <c r="B41" s="28" t="s">
        <v>18</v>
      </c>
      <c r="C41" s="26">
        <v>57</v>
      </c>
      <c r="D41" s="21">
        <v>1750100</v>
      </c>
      <c r="E41" s="21">
        <v>56619</v>
      </c>
      <c r="F41" s="65">
        <f>SUM(D41:E41)</f>
        <v>1806719</v>
      </c>
      <c r="G41" s="64">
        <f>F41/M41</f>
        <v>694.89192307692304</v>
      </c>
      <c r="H41" s="31">
        <v>0</v>
      </c>
      <c r="I41" s="21">
        <v>0</v>
      </c>
      <c r="J41" s="21">
        <v>0</v>
      </c>
      <c r="K41" s="68">
        <f>SUM(I41:J41)</f>
        <v>0</v>
      </c>
      <c r="L41" s="53">
        <f>K41/M41</f>
        <v>0</v>
      </c>
      <c r="M41" s="32">
        <v>2600</v>
      </c>
      <c r="N41" s="112" t="s">
        <v>116</v>
      </c>
    </row>
    <row r="42" spans="1:14" ht="16" x14ac:dyDescent="0.2">
      <c r="A42" s="1">
        <f t="shared" si="13"/>
        <v>39</v>
      </c>
      <c r="B42" s="28" t="s">
        <v>4</v>
      </c>
      <c r="C42" s="25">
        <v>5</v>
      </c>
      <c r="D42" s="20">
        <v>235189</v>
      </c>
      <c r="E42" s="21" t="s">
        <v>133</v>
      </c>
      <c r="F42" s="66">
        <f>SUM(D42:E42)</f>
        <v>235189</v>
      </c>
      <c r="G42" s="63">
        <f>F42/M42</f>
        <v>173.57121771217712</v>
      </c>
      <c r="H42" s="31">
        <v>0</v>
      </c>
      <c r="I42" s="21">
        <v>0</v>
      </c>
      <c r="J42" s="21" t="s">
        <v>133</v>
      </c>
      <c r="K42" s="68">
        <v>0</v>
      </c>
      <c r="L42" s="53">
        <v>0</v>
      </c>
      <c r="M42" s="32">
        <v>1355</v>
      </c>
      <c r="N42" s="110" t="s">
        <v>97</v>
      </c>
    </row>
    <row r="43" spans="1:14" ht="16" x14ac:dyDescent="0.2">
      <c r="A43" s="1">
        <f t="shared" si="13"/>
        <v>40</v>
      </c>
      <c r="B43" s="28" t="s">
        <v>49</v>
      </c>
      <c r="C43" s="26">
        <v>2</v>
      </c>
      <c r="D43" s="21" t="s">
        <v>133</v>
      </c>
      <c r="E43" s="21">
        <v>0</v>
      </c>
      <c r="F43" s="65"/>
      <c r="G43" s="64"/>
      <c r="H43" s="31" t="s">
        <v>133</v>
      </c>
      <c r="I43" s="21" t="s">
        <v>133</v>
      </c>
      <c r="J43" s="21" t="s">
        <v>133</v>
      </c>
      <c r="K43" s="68"/>
      <c r="L43" s="53"/>
      <c r="M43" s="32">
        <v>990</v>
      </c>
      <c r="N43" s="110" t="s">
        <v>117</v>
      </c>
    </row>
    <row r="44" spans="1:14" ht="16" x14ac:dyDescent="0.2">
      <c r="A44" s="1">
        <f t="shared" si="13"/>
        <v>41</v>
      </c>
      <c r="B44" s="28" t="s">
        <v>20</v>
      </c>
      <c r="C44" s="25">
        <v>7</v>
      </c>
      <c r="D44" s="20">
        <v>278879</v>
      </c>
      <c r="E44" s="20">
        <v>0</v>
      </c>
      <c r="F44" s="65">
        <f t="shared" ref="F44:F52" si="14">SUM(D44:E44)</f>
        <v>278879</v>
      </c>
      <c r="G44" s="64">
        <f t="shared" ref="G44:G52" si="15">F44/M44</f>
        <v>144.49689119170984</v>
      </c>
      <c r="H44" s="30">
        <v>0</v>
      </c>
      <c r="I44" s="20">
        <v>0</v>
      </c>
      <c r="J44" s="20">
        <v>0</v>
      </c>
      <c r="K44" s="68">
        <f t="shared" ref="K44:K51" si="16">SUM(I44:J44)</f>
        <v>0</v>
      </c>
      <c r="L44" s="53">
        <f t="shared" ref="L44:L51" si="17">K44/M44</f>
        <v>0</v>
      </c>
      <c r="M44" s="32">
        <v>1930</v>
      </c>
      <c r="N44" s="110" t="s">
        <v>98</v>
      </c>
    </row>
    <row r="45" spans="1:14" ht="16" x14ac:dyDescent="0.2">
      <c r="A45" s="1">
        <f t="shared" si="13"/>
        <v>42</v>
      </c>
      <c r="B45" s="28" t="s">
        <v>44</v>
      </c>
      <c r="C45" s="25">
        <v>6.4</v>
      </c>
      <c r="D45" s="20">
        <v>308618.40000000002</v>
      </c>
      <c r="E45" s="20">
        <v>13000</v>
      </c>
      <c r="F45" s="66">
        <f t="shared" si="14"/>
        <v>321618.40000000002</v>
      </c>
      <c r="G45" s="63">
        <f t="shared" si="15"/>
        <v>149.58995348837212</v>
      </c>
      <c r="H45" s="31">
        <v>0</v>
      </c>
      <c r="I45" s="21">
        <v>0</v>
      </c>
      <c r="J45" s="21" t="s">
        <v>133</v>
      </c>
      <c r="K45" s="68">
        <f t="shared" si="16"/>
        <v>0</v>
      </c>
      <c r="L45" s="53">
        <f t="shared" si="17"/>
        <v>0</v>
      </c>
      <c r="M45" s="32">
        <v>2150</v>
      </c>
      <c r="N45" s="110" t="s">
        <v>99</v>
      </c>
    </row>
    <row r="46" spans="1:14" ht="16" x14ac:dyDescent="0.2">
      <c r="A46" s="1">
        <f t="shared" si="13"/>
        <v>43</v>
      </c>
      <c r="B46" s="28" t="s">
        <v>25</v>
      </c>
      <c r="C46" s="25">
        <v>15</v>
      </c>
      <c r="D46" s="20">
        <v>432509.66</v>
      </c>
      <c r="E46" s="20">
        <v>55176</v>
      </c>
      <c r="F46" s="65">
        <f t="shared" si="14"/>
        <v>487685.66</v>
      </c>
      <c r="G46" s="64">
        <f t="shared" si="15"/>
        <v>289.42769139465872</v>
      </c>
      <c r="H46" s="30">
        <v>0</v>
      </c>
      <c r="I46" s="21">
        <v>0</v>
      </c>
      <c r="J46" s="21">
        <v>0</v>
      </c>
      <c r="K46" s="68">
        <f t="shared" si="16"/>
        <v>0</v>
      </c>
      <c r="L46" s="53">
        <f t="shared" si="17"/>
        <v>0</v>
      </c>
      <c r="M46" s="32">
        <v>1685</v>
      </c>
      <c r="N46" s="110" t="s">
        <v>100</v>
      </c>
    </row>
    <row r="47" spans="1:14" ht="16" x14ac:dyDescent="0.2">
      <c r="A47" s="1">
        <f t="shared" si="13"/>
        <v>44</v>
      </c>
      <c r="B47" s="28" t="s">
        <v>10</v>
      </c>
      <c r="C47" s="26">
        <v>23</v>
      </c>
      <c r="D47" s="21">
        <v>1021234</v>
      </c>
      <c r="E47" s="21" t="s">
        <v>133</v>
      </c>
      <c r="F47" s="66">
        <f t="shared" si="14"/>
        <v>1021234</v>
      </c>
      <c r="G47" s="63">
        <f t="shared" si="15"/>
        <v>106.54501825769431</v>
      </c>
      <c r="H47" s="31">
        <v>0</v>
      </c>
      <c r="I47" s="21">
        <v>0</v>
      </c>
      <c r="J47" s="21">
        <v>0</v>
      </c>
      <c r="K47" s="68">
        <f t="shared" si="16"/>
        <v>0</v>
      </c>
      <c r="L47" s="53">
        <f t="shared" si="17"/>
        <v>0</v>
      </c>
      <c r="M47" s="32">
        <v>9585</v>
      </c>
      <c r="N47" s="112" t="s">
        <v>132</v>
      </c>
    </row>
    <row r="48" spans="1:14" ht="16" x14ac:dyDescent="0.2">
      <c r="A48" s="1">
        <f t="shared" si="13"/>
        <v>45</v>
      </c>
      <c r="B48" s="28" t="s">
        <v>42</v>
      </c>
      <c r="C48" s="25">
        <v>5</v>
      </c>
      <c r="D48" s="20">
        <v>125174.39999999999</v>
      </c>
      <c r="E48" s="21">
        <v>0</v>
      </c>
      <c r="F48" s="65">
        <f t="shared" si="14"/>
        <v>125174.39999999999</v>
      </c>
      <c r="G48" s="64">
        <f t="shared" si="15"/>
        <v>63.219393939393939</v>
      </c>
      <c r="H48" s="31">
        <v>0</v>
      </c>
      <c r="I48" s="21">
        <v>0</v>
      </c>
      <c r="J48" s="21">
        <v>0</v>
      </c>
      <c r="K48" s="68">
        <f t="shared" si="16"/>
        <v>0</v>
      </c>
      <c r="L48" s="53">
        <f t="shared" si="17"/>
        <v>0</v>
      </c>
      <c r="M48" s="32">
        <v>1980</v>
      </c>
      <c r="N48" s="110" t="s">
        <v>101</v>
      </c>
    </row>
    <row r="49" spans="1:34" s="14" customFormat="1" ht="16" customHeight="1" x14ac:dyDescent="0.2">
      <c r="A49" s="1">
        <f t="shared" si="13"/>
        <v>46</v>
      </c>
      <c r="B49" s="28" t="s">
        <v>33</v>
      </c>
      <c r="C49" s="25">
        <v>1.5</v>
      </c>
      <c r="D49" s="20">
        <v>80787.83</v>
      </c>
      <c r="E49" s="20">
        <v>12370</v>
      </c>
      <c r="F49" s="65">
        <f t="shared" si="14"/>
        <v>93157.83</v>
      </c>
      <c r="G49" s="64">
        <f t="shared" si="15"/>
        <v>211.72234090909092</v>
      </c>
      <c r="H49" s="30">
        <v>0</v>
      </c>
      <c r="I49" s="20">
        <v>0</v>
      </c>
      <c r="J49" s="20">
        <v>0</v>
      </c>
      <c r="K49" s="68">
        <f t="shared" si="16"/>
        <v>0</v>
      </c>
      <c r="L49" s="53">
        <f t="shared" si="17"/>
        <v>0</v>
      </c>
      <c r="M49" s="32">
        <v>440</v>
      </c>
      <c r="N49" s="110" t="s">
        <v>157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7" customHeight="1" x14ac:dyDescent="0.2">
      <c r="A50" s="1">
        <f t="shared" si="13"/>
        <v>47</v>
      </c>
      <c r="B50" s="28" t="s">
        <v>27</v>
      </c>
      <c r="C50" s="25">
        <v>7</v>
      </c>
      <c r="D50" s="20">
        <v>295596.71000000002</v>
      </c>
      <c r="E50" s="20">
        <v>19087.580000000002</v>
      </c>
      <c r="F50" s="65">
        <f t="shared" si="14"/>
        <v>314684.29000000004</v>
      </c>
      <c r="G50" s="64">
        <f t="shared" si="15"/>
        <v>85.74503814713897</v>
      </c>
      <c r="H50" s="30">
        <v>0</v>
      </c>
      <c r="I50" s="21">
        <v>0</v>
      </c>
      <c r="J50" s="21">
        <v>0</v>
      </c>
      <c r="K50" s="68">
        <f t="shared" si="16"/>
        <v>0</v>
      </c>
      <c r="L50" s="53">
        <f t="shared" si="17"/>
        <v>0</v>
      </c>
      <c r="M50" s="32">
        <v>3670</v>
      </c>
      <c r="N50" s="110" t="s">
        <v>102</v>
      </c>
    </row>
    <row r="51" spans="1:34" ht="16" x14ac:dyDescent="0.2">
      <c r="A51" s="1">
        <f t="shared" si="13"/>
        <v>48</v>
      </c>
      <c r="B51" s="28" t="s">
        <v>36</v>
      </c>
      <c r="C51" s="25">
        <v>8</v>
      </c>
      <c r="D51" s="20">
        <v>408000</v>
      </c>
      <c r="E51" s="20">
        <v>37600</v>
      </c>
      <c r="F51" s="65">
        <f t="shared" si="14"/>
        <v>445600</v>
      </c>
      <c r="G51" s="64">
        <f t="shared" si="15"/>
        <v>197.16814159292036</v>
      </c>
      <c r="H51" s="30">
        <v>0</v>
      </c>
      <c r="I51" s="20">
        <v>0</v>
      </c>
      <c r="J51" s="20">
        <v>0</v>
      </c>
      <c r="K51" s="68">
        <f t="shared" si="16"/>
        <v>0</v>
      </c>
      <c r="L51" s="53">
        <f t="shared" si="17"/>
        <v>0</v>
      </c>
      <c r="M51" s="32">
        <v>2260</v>
      </c>
      <c r="N51" s="110" t="s">
        <v>103</v>
      </c>
    </row>
    <row r="52" spans="1:34" ht="16" x14ac:dyDescent="0.2">
      <c r="A52" s="1">
        <f t="shared" si="13"/>
        <v>49</v>
      </c>
      <c r="B52" s="28" t="s">
        <v>7</v>
      </c>
      <c r="C52" s="25">
        <v>6</v>
      </c>
      <c r="D52" s="20">
        <v>181805</v>
      </c>
      <c r="E52" s="20">
        <v>41979</v>
      </c>
      <c r="F52" s="66">
        <f t="shared" si="14"/>
        <v>223784</v>
      </c>
      <c r="G52" s="63">
        <f t="shared" si="15"/>
        <v>70.817721518987341</v>
      </c>
      <c r="H52" s="31" t="s">
        <v>133</v>
      </c>
      <c r="I52" s="21" t="s">
        <v>133</v>
      </c>
      <c r="J52" s="21" t="s">
        <v>133</v>
      </c>
      <c r="K52" s="69"/>
      <c r="L52" s="53"/>
      <c r="M52" s="32">
        <v>3160</v>
      </c>
      <c r="N52" s="110" t="s">
        <v>115</v>
      </c>
    </row>
    <row r="53" spans="1:34" ht="16" x14ac:dyDescent="0.2">
      <c r="A53" s="1">
        <f t="shared" si="13"/>
        <v>50</v>
      </c>
      <c r="B53" s="28" t="s">
        <v>35</v>
      </c>
      <c r="C53" s="26" t="s">
        <v>133</v>
      </c>
      <c r="D53" s="21" t="s">
        <v>133</v>
      </c>
      <c r="E53" s="21" t="s">
        <v>133</v>
      </c>
      <c r="F53" s="65"/>
      <c r="G53" s="64"/>
      <c r="H53" s="31" t="s">
        <v>133</v>
      </c>
      <c r="I53" s="21" t="s">
        <v>133</v>
      </c>
      <c r="J53" s="21" t="s">
        <v>133</v>
      </c>
      <c r="K53" s="68"/>
      <c r="L53" s="53"/>
      <c r="M53" s="32">
        <v>1420</v>
      </c>
      <c r="N53" s="112" t="s">
        <v>155</v>
      </c>
    </row>
    <row r="54" spans="1:34" ht="16" x14ac:dyDescent="0.2">
      <c r="A54" s="1">
        <f t="shared" si="13"/>
        <v>51</v>
      </c>
      <c r="B54" s="35" t="s">
        <v>19</v>
      </c>
      <c r="C54" s="36">
        <v>7</v>
      </c>
      <c r="D54" s="37">
        <v>230435</v>
      </c>
      <c r="E54" s="38" t="s">
        <v>133</v>
      </c>
      <c r="F54" s="67">
        <f>SUM(D54:E54)</f>
        <v>230435</v>
      </c>
      <c r="G54" s="63">
        <f>F54/M54</f>
        <v>100.4074074074074</v>
      </c>
      <c r="H54" s="39">
        <v>0</v>
      </c>
      <c r="I54" s="37">
        <v>0</v>
      </c>
      <c r="J54" s="38" t="s">
        <v>133</v>
      </c>
      <c r="K54" s="70">
        <f>SUM(I54:J54)</f>
        <v>0</v>
      </c>
      <c r="L54" s="53">
        <f>K54/M54</f>
        <v>0</v>
      </c>
      <c r="M54" s="40">
        <v>2295</v>
      </c>
      <c r="N54" s="110" t="s">
        <v>104</v>
      </c>
    </row>
    <row r="55" spans="1:34" x14ac:dyDescent="0.2">
      <c r="A55" s="1"/>
      <c r="B55" s="41"/>
      <c r="C55" s="19"/>
      <c r="D55" s="19"/>
      <c r="E55" s="19"/>
      <c r="F55" s="19"/>
      <c r="G55" s="45"/>
      <c r="H55" s="25"/>
      <c r="I55" s="19"/>
      <c r="J55" s="48"/>
      <c r="K55" s="19"/>
      <c r="L55" s="50"/>
      <c r="M55" s="32"/>
      <c r="N55" s="113"/>
    </row>
    <row r="56" spans="1:34" x14ac:dyDescent="0.2">
      <c r="A56" s="1"/>
      <c r="B56" s="42" t="s">
        <v>68</v>
      </c>
      <c r="C56" s="43">
        <f>SUM(C4:C54)</f>
        <v>514.57999999999993</v>
      </c>
      <c r="D56" s="44">
        <f t="shared" ref="D56:E56" si="18">SUM(D4:D54)</f>
        <v>17925941.190000001</v>
      </c>
      <c r="E56" s="44">
        <f t="shared" si="18"/>
        <v>1623411.08</v>
      </c>
      <c r="F56" s="44">
        <f>SUM(F4:F54)</f>
        <v>19549352.269999992</v>
      </c>
      <c r="G56" s="46"/>
      <c r="H56" s="47">
        <f>SUM(H4:H54)</f>
        <v>5</v>
      </c>
      <c r="I56" s="44">
        <f t="shared" ref="I56:J56" si="19">SUM(I4:I54)</f>
        <v>71278</v>
      </c>
      <c r="J56" s="49">
        <f t="shared" si="19"/>
        <v>20185</v>
      </c>
      <c r="K56" s="44">
        <f>SUM(K4:K54)</f>
        <v>91463</v>
      </c>
      <c r="L56" s="51"/>
      <c r="M56" s="78"/>
      <c r="N56" s="113"/>
    </row>
    <row r="57" spans="1:34" ht="16" thickBot="1" x14ac:dyDescent="0.25">
      <c r="A57" s="1"/>
      <c r="B57" s="71" t="s">
        <v>123</v>
      </c>
      <c r="C57" s="72">
        <f>C56/47</f>
        <v>10.94851063829787</v>
      </c>
      <c r="D57" s="73"/>
      <c r="E57" s="73"/>
      <c r="F57" s="72">
        <f>F56/42</f>
        <v>465460.76833333314</v>
      </c>
      <c r="G57" s="74">
        <f>SUM(G5:G55)/42</f>
        <v>196.2245676464043</v>
      </c>
      <c r="H57" s="75">
        <f>7/42</f>
        <v>0.16666666666666666</v>
      </c>
      <c r="I57" s="72"/>
      <c r="J57" s="76"/>
      <c r="K57" s="72">
        <f>K56/43</f>
        <v>2127.046511627907</v>
      </c>
      <c r="L57" s="77">
        <f>SUM(L5:L55)/43</f>
        <v>1.2187533358749525</v>
      </c>
      <c r="M57" s="79"/>
      <c r="N57" s="114"/>
    </row>
    <row r="58" spans="1:34" x14ac:dyDescent="0.2">
      <c r="A58" s="1"/>
    </row>
    <row r="59" spans="1:34" x14ac:dyDescent="0.2">
      <c r="A59" s="1"/>
    </row>
    <row r="60" spans="1:34" x14ac:dyDescent="0.2">
      <c r="A60" s="1"/>
      <c r="B60" s="115"/>
      <c r="C60" s="116"/>
    </row>
    <row r="61" spans="1:34" ht="15" customHeight="1" x14ac:dyDescent="0.2">
      <c r="A61" s="90" t="s">
        <v>58</v>
      </c>
      <c r="B61" s="91"/>
      <c r="C61" s="92" t="s">
        <v>145</v>
      </c>
      <c r="D61" s="93" t="s">
        <v>147</v>
      </c>
      <c r="E61" s="94"/>
      <c r="F61" s="92"/>
      <c r="G61" s="92"/>
      <c r="H61" s="92"/>
      <c r="I61" s="92"/>
      <c r="J61" s="94"/>
      <c r="K61" s="94"/>
      <c r="L61" s="94"/>
      <c r="M61" s="94"/>
    </row>
    <row r="62" spans="1:34" ht="15" customHeight="1" x14ac:dyDescent="0.2">
      <c r="A62" s="90"/>
      <c r="B62" s="91"/>
      <c r="C62" s="92" t="s">
        <v>133</v>
      </c>
      <c r="D62" s="93" t="s">
        <v>137</v>
      </c>
      <c r="E62" s="94"/>
      <c r="F62" s="92"/>
      <c r="G62" s="92"/>
      <c r="H62" s="92"/>
      <c r="I62" s="92"/>
      <c r="J62" s="94"/>
      <c r="K62" s="94"/>
      <c r="L62" s="94"/>
      <c r="M62" s="94"/>
    </row>
    <row r="63" spans="1:34" ht="15" customHeight="1" x14ac:dyDescent="0.2">
      <c r="A63" s="95"/>
      <c r="B63" s="91"/>
      <c r="C63" s="92" t="s">
        <v>54</v>
      </c>
      <c r="D63" s="93" t="s">
        <v>134</v>
      </c>
      <c r="E63" s="94"/>
      <c r="F63" s="94"/>
      <c r="G63" s="94"/>
      <c r="H63" s="94"/>
      <c r="I63" s="94"/>
      <c r="J63" s="94"/>
      <c r="K63" s="94"/>
      <c r="L63" s="94"/>
      <c r="M63" s="94"/>
    </row>
    <row r="64" spans="1:34" ht="15" customHeight="1" x14ac:dyDescent="0.2">
      <c r="A64" s="95"/>
      <c r="B64" s="91"/>
      <c r="C64" s="92" t="s">
        <v>159</v>
      </c>
      <c r="D64" s="93" t="s">
        <v>160</v>
      </c>
      <c r="E64" s="94"/>
      <c r="F64" s="94"/>
      <c r="G64" s="94"/>
      <c r="H64" s="94"/>
      <c r="I64" s="94"/>
      <c r="J64" s="94"/>
      <c r="K64" s="94"/>
      <c r="L64" s="94"/>
      <c r="M64" s="94"/>
    </row>
    <row r="65" spans="1:13" ht="15" customHeight="1" x14ac:dyDescent="0.2">
      <c r="A65" s="95"/>
      <c r="B65" s="91"/>
      <c r="C65" s="92" t="s">
        <v>109</v>
      </c>
      <c r="D65" s="93" t="s">
        <v>110</v>
      </c>
      <c r="E65" s="94"/>
      <c r="F65" s="94"/>
      <c r="G65" s="94"/>
      <c r="H65" s="94"/>
      <c r="I65" s="94"/>
      <c r="J65" s="94"/>
      <c r="K65" s="94"/>
      <c r="L65" s="94"/>
      <c r="M65" s="94"/>
    </row>
    <row r="66" spans="1:13" ht="15" customHeight="1" x14ac:dyDescent="0.2">
      <c r="A66" s="95"/>
      <c r="B66" s="91"/>
      <c r="C66" s="92" t="s">
        <v>79</v>
      </c>
      <c r="D66" s="93" t="s">
        <v>135</v>
      </c>
      <c r="E66" s="94"/>
      <c r="F66" s="94"/>
      <c r="G66" s="94"/>
      <c r="H66" s="94"/>
      <c r="I66" s="94"/>
      <c r="J66" s="94"/>
      <c r="K66" s="94"/>
      <c r="L66" s="94"/>
      <c r="M66" s="94"/>
    </row>
    <row r="67" spans="1:13" ht="15" customHeight="1" x14ac:dyDescent="0.2">
      <c r="A67" s="95"/>
      <c r="B67" s="91"/>
      <c r="C67" s="92" t="s">
        <v>80</v>
      </c>
      <c r="D67" s="93" t="s">
        <v>138</v>
      </c>
      <c r="E67" s="94"/>
      <c r="F67" s="94"/>
      <c r="G67" s="94"/>
      <c r="H67" s="94"/>
      <c r="I67" s="94"/>
      <c r="J67" s="94"/>
      <c r="K67" s="94"/>
      <c r="L67" s="94"/>
      <c r="M67" s="94"/>
    </row>
    <row r="68" spans="1:13" ht="15" customHeight="1" x14ac:dyDescent="0.2">
      <c r="A68" s="95"/>
      <c r="B68" s="91"/>
      <c r="C68" s="92" t="s">
        <v>81</v>
      </c>
      <c r="D68" s="93" t="s">
        <v>136</v>
      </c>
      <c r="E68" s="94"/>
      <c r="F68" s="94"/>
      <c r="G68" s="94"/>
      <c r="H68" s="94"/>
      <c r="I68" s="94"/>
      <c r="J68" s="94"/>
      <c r="K68" s="94"/>
      <c r="L68" s="94"/>
      <c r="M68" s="94"/>
    </row>
    <row r="69" spans="1:13" ht="15" customHeight="1" x14ac:dyDescent="0.2">
      <c r="A69" s="95"/>
      <c r="B69" s="91"/>
      <c r="C69" s="92" t="s">
        <v>82</v>
      </c>
      <c r="D69" s="93" t="s">
        <v>139</v>
      </c>
      <c r="E69" s="94"/>
      <c r="F69" s="94"/>
      <c r="G69" s="94"/>
      <c r="H69" s="94"/>
      <c r="I69" s="94"/>
      <c r="J69" s="94"/>
      <c r="K69" s="94"/>
      <c r="L69" s="94"/>
      <c r="M69" s="94"/>
    </row>
    <row r="70" spans="1:13" ht="15" customHeight="1" x14ac:dyDescent="0.2">
      <c r="A70" s="95"/>
      <c r="B70" s="91"/>
      <c r="C70" s="92" t="s">
        <v>125</v>
      </c>
      <c r="D70" s="93" t="s">
        <v>127</v>
      </c>
      <c r="E70" s="94"/>
      <c r="F70" s="94"/>
      <c r="G70" s="94"/>
      <c r="H70" s="94"/>
      <c r="I70" s="94"/>
      <c r="J70" s="94"/>
      <c r="K70" s="94"/>
      <c r="L70" s="94"/>
      <c r="M70" s="94"/>
    </row>
    <row r="71" spans="1:13" ht="16" customHeight="1" x14ac:dyDescent="0.2">
      <c r="A71" s="95"/>
      <c r="B71" s="91"/>
      <c r="C71" s="92" t="s">
        <v>126</v>
      </c>
      <c r="D71" s="93" t="s">
        <v>128</v>
      </c>
      <c r="E71" s="94"/>
      <c r="F71" s="94"/>
      <c r="G71" s="94"/>
      <c r="H71" s="94"/>
      <c r="I71" s="94"/>
      <c r="J71" s="94"/>
      <c r="K71" s="94"/>
      <c r="L71" s="94"/>
      <c r="M71" s="94"/>
    </row>
    <row r="72" spans="1:13" ht="15" customHeight="1" x14ac:dyDescent="0.2">
      <c r="A72" s="95"/>
      <c r="B72" s="91"/>
      <c r="C72" s="92" t="s">
        <v>150</v>
      </c>
      <c r="D72" s="93" t="s">
        <v>152</v>
      </c>
      <c r="E72" s="94"/>
      <c r="F72" s="94"/>
      <c r="G72" s="94"/>
      <c r="H72" s="94"/>
      <c r="I72" s="94"/>
      <c r="J72" s="94"/>
      <c r="K72" s="94"/>
      <c r="L72" s="94"/>
      <c r="M72" s="94"/>
    </row>
    <row r="73" spans="1:13" ht="15" customHeight="1" x14ac:dyDescent="0.2">
      <c r="A73" s="95"/>
      <c r="B73" s="91"/>
      <c r="C73" s="92" t="s">
        <v>151</v>
      </c>
      <c r="D73" s="93" t="s">
        <v>143</v>
      </c>
      <c r="E73" s="94"/>
      <c r="F73" s="94"/>
      <c r="G73" s="94"/>
      <c r="H73" s="94"/>
      <c r="I73" s="94"/>
      <c r="J73" s="94"/>
      <c r="K73" s="94"/>
      <c r="L73" s="94"/>
      <c r="M73" s="94"/>
    </row>
    <row r="74" spans="1:13" ht="16" customHeight="1" x14ac:dyDescent="0.2">
      <c r="A74" s="95"/>
      <c r="B74" s="91"/>
      <c r="C74" s="92" t="s">
        <v>140</v>
      </c>
      <c r="D74" s="93" t="s">
        <v>142</v>
      </c>
      <c r="E74" s="94"/>
      <c r="F74" s="94"/>
      <c r="G74" s="94"/>
      <c r="H74" s="94"/>
      <c r="I74" s="94"/>
      <c r="J74" s="94"/>
      <c r="K74" s="94"/>
      <c r="L74" s="94"/>
      <c r="M74" s="94"/>
    </row>
    <row r="75" spans="1:13" ht="15" customHeight="1" x14ac:dyDescent="0.2">
      <c r="A75" s="95"/>
      <c r="B75" s="91"/>
      <c r="C75" s="93"/>
      <c r="D75" s="93" t="s">
        <v>144</v>
      </c>
      <c r="E75" s="94"/>
      <c r="F75" s="94"/>
      <c r="G75" s="94"/>
      <c r="H75" s="94"/>
      <c r="I75" s="94"/>
      <c r="J75" s="94"/>
      <c r="K75" s="94"/>
      <c r="L75" s="94"/>
      <c r="M75" s="94"/>
    </row>
    <row r="76" spans="1:13" ht="15" customHeight="1" x14ac:dyDescent="0.2">
      <c r="A76" s="95"/>
      <c r="B76" s="91"/>
      <c r="C76" s="107" t="s">
        <v>120</v>
      </c>
      <c r="D76" s="93" t="s">
        <v>149</v>
      </c>
      <c r="E76" s="94"/>
      <c r="F76" s="94"/>
      <c r="G76" s="94"/>
      <c r="H76" s="94"/>
      <c r="I76" s="94"/>
      <c r="J76" s="94"/>
      <c r="K76" s="94"/>
      <c r="L76" s="94"/>
      <c r="M76" s="94"/>
    </row>
    <row r="77" spans="1:13" ht="15" customHeight="1" x14ac:dyDescent="0.2">
      <c r="A77" s="95"/>
      <c r="B77" s="91"/>
      <c r="C77" s="92" t="s">
        <v>146</v>
      </c>
      <c r="D77" s="93" t="s">
        <v>148</v>
      </c>
      <c r="E77" s="94"/>
      <c r="F77" s="94"/>
      <c r="G77" s="94"/>
      <c r="H77" s="94"/>
      <c r="I77" s="94"/>
      <c r="J77" s="94"/>
      <c r="K77" s="94"/>
      <c r="L77" s="94"/>
      <c r="M77" s="94"/>
    </row>
    <row r="78" spans="1:13" x14ac:dyDescent="0.2">
      <c r="A78" s="1"/>
    </row>
    <row r="79" spans="1:13" x14ac:dyDescent="0.2">
      <c r="A79" s="1"/>
    </row>
    <row r="80" spans="1:13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7" x14ac:dyDescent="0.2">
      <c r="A113" s="1"/>
    </row>
    <row r="114" spans="1:7" x14ac:dyDescent="0.2">
      <c r="A114" s="1"/>
      <c r="D114" s="16"/>
      <c r="F114" s="18"/>
      <c r="G114" s="18"/>
    </row>
    <row r="115" spans="1:7" x14ac:dyDescent="0.2">
      <c r="A115" s="1"/>
      <c r="D115" s="16"/>
      <c r="F115" s="18"/>
      <c r="G115" s="18"/>
    </row>
    <row r="116" spans="1:7" x14ac:dyDescent="0.2">
      <c r="A116" s="1"/>
      <c r="D116" s="16"/>
      <c r="F116" s="18"/>
      <c r="G116" s="18"/>
    </row>
    <row r="117" spans="1:7" x14ac:dyDescent="0.2">
      <c r="A117" s="1"/>
      <c r="D117" s="16"/>
      <c r="F117" s="18"/>
      <c r="G117" s="18"/>
    </row>
    <row r="118" spans="1:7" x14ac:dyDescent="0.2">
      <c r="A118" s="1"/>
      <c r="D118" s="16"/>
      <c r="F118" s="18"/>
      <c r="G118" s="18"/>
    </row>
    <row r="119" spans="1:7" x14ac:dyDescent="0.2">
      <c r="A119" s="1"/>
      <c r="D119" s="16"/>
      <c r="F119" s="18"/>
      <c r="G119" s="18"/>
    </row>
    <row r="120" spans="1:7" x14ac:dyDescent="0.2">
      <c r="A120" s="1"/>
      <c r="D120" s="16"/>
      <c r="F120" s="18"/>
      <c r="G120" s="18"/>
    </row>
    <row r="121" spans="1:7" x14ac:dyDescent="0.2">
      <c r="A121" s="1"/>
      <c r="D121" s="16"/>
      <c r="F121" s="18"/>
      <c r="G121" s="18"/>
    </row>
    <row r="122" spans="1:7" x14ac:dyDescent="0.2">
      <c r="A122" s="1"/>
      <c r="D122" s="16"/>
      <c r="F122" s="18"/>
      <c r="G122" s="18"/>
    </row>
    <row r="123" spans="1:7" x14ac:dyDescent="0.2">
      <c r="A123" s="1"/>
      <c r="D123" s="16"/>
      <c r="F123" s="18"/>
      <c r="G123" s="18"/>
    </row>
    <row r="124" spans="1:7" x14ac:dyDescent="0.2">
      <c r="A124" s="1"/>
      <c r="D124" s="16"/>
      <c r="F124" s="18"/>
      <c r="G124" s="18"/>
    </row>
    <row r="125" spans="1:7" x14ac:dyDescent="0.2">
      <c r="A125" s="1"/>
      <c r="D125" s="16"/>
      <c r="F125" s="18"/>
      <c r="G125" s="18"/>
    </row>
    <row r="126" spans="1:7" x14ac:dyDescent="0.2">
      <c r="A126" s="1"/>
      <c r="D126" s="16"/>
      <c r="F126" s="18"/>
      <c r="G126" s="18"/>
    </row>
    <row r="127" spans="1:7" x14ac:dyDescent="0.2">
      <c r="A127" s="1"/>
      <c r="D127" s="16"/>
      <c r="F127" s="18"/>
      <c r="G127" s="18"/>
    </row>
    <row r="128" spans="1:7" x14ac:dyDescent="0.2">
      <c r="A128" s="1"/>
      <c r="D128" s="16"/>
      <c r="F128" s="18"/>
      <c r="G128" s="18"/>
    </row>
    <row r="129" spans="1:8" x14ac:dyDescent="0.2">
      <c r="A129" s="1"/>
      <c r="D129" s="16"/>
      <c r="F129" s="18"/>
      <c r="G129" s="18"/>
    </row>
    <row r="130" spans="1:8" x14ac:dyDescent="0.2">
      <c r="A130" s="1"/>
      <c r="D130" s="16"/>
      <c r="F130" s="18"/>
      <c r="G130" s="18"/>
    </row>
    <row r="131" spans="1:8" x14ac:dyDescent="0.2">
      <c r="A131" s="1"/>
      <c r="D131" s="16"/>
      <c r="F131" s="18"/>
      <c r="G131" s="18"/>
    </row>
    <row r="132" spans="1:8" x14ac:dyDescent="0.2">
      <c r="A132" s="1"/>
      <c r="D132" s="16"/>
      <c r="F132" s="16"/>
      <c r="G132" s="16"/>
      <c r="H132" s="16"/>
    </row>
    <row r="133" spans="1:8" x14ac:dyDescent="0.2">
      <c r="A133" s="1"/>
      <c r="D133" s="16"/>
      <c r="F133" s="16"/>
      <c r="G133" s="16"/>
      <c r="H133" s="16"/>
    </row>
    <row r="134" spans="1:8" x14ac:dyDescent="0.2">
      <c r="A134" s="1"/>
      <c r="D134" s="16"/>
    </row>
    <row r="135" spans="1:8" x14ac:dyDescent="0.2">
      <c r="A135" s="1"/>
      <c r="D135" s="16"/>
    </row>
    <row r="136" spans="1:8" x14ac:dyDescent="0.2">
      <c r="A136" s="1"/>
      <c r="D136" s="16"/>
    </row>
    <row r="137" spans="1:8" x14ac:dyDescent="0.2">
      <c r="A137" s="1"/>
      <c r="D137" s="16"/>
    </row>
    <row r="138" spans="1:8" x14ac:dyDescent="0.2">
      <c r="A138" s="1"/>
      <c r="D138" s="16"/>
    </row>
    <row r="139" spans="1:8" x14ac:dyDescent="0.2">
      <c r="A139" s="1"/>
      <c r="D139" s="16"/>
    </row>
    <row r="140" spans="1:8" x14ac:dyDescent="0.2">
      <c r="A140" s="1"/>
      <c r="D140" s="16"/>
    </row>
    <row r="141" spans="1:8" x14ac:dyDescent="0.2">
      <c r="A141" s="1"/>
      <c r="D141" s="16"/>
    </row>
    <row r="142" spans="1:8" x14ac:dyDescent="0.2">
      <c r="A142" s="1"/>
      <c r="D142" s="16"/>
    </row>
    <row r="143" spans="1:8" x14ac:dyDescent="0.2">
      <c r="A143" s="1"/>
      <c r="D143" s="16"/>
    </row>
    <row r="144" spans="1:8" x14ac:dyDescent="0.2">
      <c r="A144" s="1"/>
      <c r="D144" s="16"/>
    </row>
    <row r="145" spans="1:4" x14ac:dyDescent="0.2">
      <c r="A145" s="1"/>
      <c r="D145" s="16"/>
    </row>
    <row r="146" spans="1:4" x14ac:dyDescent="0.2">
      <c r="A146" s="1"/>
      <c r="D146" s="16"/>
    </row>
    <row r="147" spans="1:4" x14ac:dyDescent="0.2">
      <c r="A147" s="1"/>
      <c r="D147" s="16"/>
    </row>
    <row r="148" spans="1:4" x14ac:dyDescent="0.2">
      <c r="A148" s="1"/>
      <c r="D148" s="16"/>
    </row>
    <row r="149" spans="1:4" x14ac:dyDescent="0.2">
      <c r="A149" s="1"/>
      <c r="D149" s="16"/>
    </row>
    <row r="150" spans="1:4" x14ac:dyDescent="0.2">
      <c r="A150" s="1"/>
      <c r="D150" s="16"/>
    </row>
    <row r="151" spans="1:4" x14ac:dyDescent="0.2">
      <c r="A151" s="1"/>
      <c r="D151" s="16"/>
    </row>
    <row r="152" spans="1:4" x14ac:dyDescent="0.2">
      <c r="A152" s="1"/>
      <c r="D152" s="16"/>
    </row>
    <row r="153" spans="1:4" x14ac:dyDescent="0.2">
      <c r="A153" s="1"/>
      <c r="D153" s="16"/>
    </row>
    <row r="154" spans="1:4" x14ac:dyDescent="0.2">
      <c r="A154" s="1"/>
      <c r="D154" s="16"/>
    </row>
    <row r="155" spans="1:4" x14ac:dyDescent="0.2">
      <c r="A155" s="1"/>
      <c r="D155" s="16"/>
    </row>
    <row r="156" spans="1:4" x14ac:dyDescent="0.2">
      <c r="A156" s="1"/>
      <c r="D156" s="16"/>
    </row>
    <row r="157" spans="1:4" x14ac:dyDescent="0.2">
      <c r="A157" s="1"/>
      <c r="D157" s="16"/>
    </row>
    <row r="158" spans="1:4" x14ac:dyDescent="0.2">
      <c r="A158" s="1"/>
      <c r="D158" s="16"/>
    </row>
    <row r="159" spans="1:4" x14ac:dyDescent="0.2">
      <c r="A159" s="1"/>
      <c r="D159" s="16"/>
    </row>
    <row r="160" spans="1:4" x14ac:dyDescent="0.2">
      <c r="A160" s="1"/>
      <c r="D160" s="16"/>
    </row>
    <row r="161" spans="1:4" x14ac:dyDescent="0.2">
      <c r="A161" s="1"/>
      <c r="D161" s="16"/>
    </row>
    <row r="162" spans="1:4" x14ac:dyDescent="0.2">
      <c r="A162" s="1"/>
      <c r="D162" s="16"/>
    </row>
    <row r="163" spans="1:4" x14ac:dyDescent="0.2">
      <c r="A163" s="1"/>
      <c r="D163" s="16"/>
    </row>
    <row r="164" spans="1:4" x14ac:dyDescent="0.2">
      <c r="A164" s="1"/>
      <c r="D164" s="16"/>
    </row>
    <row r="165" spans="1:4" x14ac:dyDescent="0.2">
      <c r="A165" s="1"/>
      <c r="D165" s="16"/>
    </row>
    <row r="166" spans="1:4" x14ac:dyDescent="0.2">
      <c r="A166" s="1"/>
      <c r="D166" s="16"/>
    </row>
    <row r="167" spans="1:4" x14ac:dyDescent="0.2">
      <c r="A167" s="1"/>
      <c r="D167" s="16"/>
    </row>
    <row r="168" spans="1:4" x14ac:dyDescent="0.2">
      <c r="A168" s="1"/>
      <c r="D168" s="16"/>
    </row>
    <row r="169" spans="1:4" x14ac:dyDescent="0.2">
      <c r="A169" s="1"/>
      <c r="D169" s="16"/>
    </row>
    <row r="170" spans="1:4" x14ac:dyDescent="0.2">
      <c r="A170" s="1"/>
      <c r="D170" s="16"/>
    </row>
    <row r="171" spans="1:4" x14ac:dyDescent="0.2">
      <c r="A171" s="1"/>
      <c r="D171" s="16"/>
    </row>
    <row r="172" spans="1:4" x14ac:dyDescent="0.2">
      <c r="A172" s="1"/>
      <c r="D172" s="16"/>
    </row>
    <row r="173" spans="1:4" x14ac:dyDescent="0.2">
      <c r="A173" s="1"/>
      <c r="D173" s="16"/>
    </row>
    <row r="174" spans="1:4" x14ac:dyDescent="0.2">
      <c r="A174" s="1"/>
      <c r="D174" s="16"/>
    </row>
    <row r="175" spans="1:4" x14ac:dyDescent="0.2">
      <c r="A175" s="1"/>
      <c r="D175" s="16"/>
    </row>
    <row r="176" spans="1:4" x14ac:dyDescent="0.2">
      <c r="A176" s="1"/>
      <c r="D176" s="16"/>
    </row>
    <row r="177" spans="1:4" x14ac:dyDescent="0.2">
      <c r="A177" s="1"/>
      <c r="D177" s="16"/>
    </row>
    <row r="178" spans="1:4" x14ac:dyDescent="0.2">
      <c r="A178" s="1"/>
      <c r="D178" s="16"/>
    </row>
    <row r="179" spans="1:4" x14ac:dyDescent="0.2">
      <c r="A179" s="1"/>
      <c r="D179" s="16"/>
    </row>
    <row r="180" spans="1:4" x14ac:dyDescent="0.2">
      <c r="A180" s="1"/>
      <c r="D180" s="16"/>
    </row>
    <row r="181" spans="1:4" x14ac:dyDescent="0.2">
      <c r="A181" s="1"/>
      <c r="D181" s="16"/>
    </row>
    <row r="182" spans="1:4" x14ac:dyDescent="0.2">
      <c r="A182" s="1"/>
      <c r="D182" s="16"/>
    </row>
    <row r="183" spans="1:4" x14ac:dyDescent="0.2">
      <c r="A183" s="1"/>
      <c r="D183" s="16"/>
    </row>
    <row r="184" spans="1:4" x14ac:dyDescent="0.2">
      <c r="A184" s="1"/>
      <c r="D184" s="16"/>
    </row>
    <row r="185" spans="1:4" x14ac:dyDescent="0.2">
      <c r="A185" s="1"/>
      <c r="D185" s="16"/>
    </row>
    <row r="186" spans="1:4" x14ac:dyDescent="0.2">
      <c r="A186" s="1"/>
      <c r="D186" s="16"/>
    </row>
    <row r="187" spans="1:4" x14ac:dyDescent="0.2">
      <c r="A187" s="1"/>
      <c r="D187" s="16"/>
    </row>
    <row r="188" spans="1:4" x14ac:dyDescent="0.2">
      <c r="A188" s="1"/>
      <c r="D188" s="16"/>
    </row>
    <row r="189" spans="1:4" x14ac:dyDescent="0.2">
      <c r="A189" s="1"/>
      <c r="D189" s="16"/>
    </row>
    <row r="190" spans="1:4" x14ac:dyDescent="0.2">
      <c r="A190" s="1"/>
      <c r="D190" s="16"/>
    </row>
    <row r="191" spans="1:4" x14ac:dyDescent="0.2">
      <c r="A191" s="1"/>
      <c r="D191" s="16"/>
    </row>
    <row r="192" spans="1:4" x14ac:dyDescent="0.2">
      <c r="A192" s="1"/>
      <c r="D192" s="16"/>
    </row>
    <row r="193" spans="1:4" x14ac:dyDescent="0.2">
      <c r="A193" s="1"/>
      <c r="D193" s="16"/>
    </row>
    <row r="194" spans="1:4" x14ac:dyDescent="0.2">
      <c r="A194" s="1"/>
      <c r="D194" s="16"/>
    </row>
    <row r="195" spans="1:4" x14ac:dyDescent="0.2">
      <c r="A195" s="1"/>
      <c r="D195" s="16"/>
    </row>
    <row r="196" spans="1:4" x14ac:dyDescent="0.2">
      <c r="A196" s="1"/>
      <c r="D196" s="16"/>
    </row>
    <row r="197" spans="1:4" x14ac:dyDescent="0.2">
      <c r="A197" s="1"/>
      <c r="D197" s="16"/>
    </row>
    <row r="198" spans="1:4" x14ac:dyDescent="0.2">
      <c r="A198" s="1"/>
      <c r="D198" s="16"/>
    </row>
    <row r="199" spans="1:4" x14ac:dyDescent="0.2">
      <c r="A199" s="1"/>
      <c r="D199" s="16"/>
    </row>
    <row r="200" spans="1:4" x14ac:dyDescent="0.2">
      <c r="A200" s="1"/>
      <c r="D200" s="16"/>
    </row>
    <row r="201" spans="1:4" x14ac:dyDescent="0.2">
      <c r="A201" s="1"/>
      <c r="D201" s="16"/>
    </row>
    <row r="202" spans="1:4" x14ac:dyDescent="0.2">
      <c r="A202" s="1"/>
      <c r="D202" s="16"/>
    </row>
    <row r="203" spans="1:4" x14ac:dyDescent="0.2">
      <c r="A203" s="1"/>
      <c r="D203" s="16"/>
    </row>
    <row r="204" spans="1:4" x14ac:dyDescent="0.2">
      <c r="A204" s="1"/>
      <c r="D204" s="16"/>
    </row>
    <row r="205" spans="1:4" x14ac:dyDescent="0.2">
      <c r="A205" s="1"/>
      <c r="D205" s="16"/>
    </row>
    <row r="206" spans="1:4" x14ac:dyDescent="0.2">
      <c r="A206" s="1"/>
      <c r="D206" s="16"/>
    </row>
    <row r="207" spans="1:4" x14ac:dyDescent="0.2">
      <c r="A207" s="1"/>
      <c r="D207" s="16"/>
    </row>
    <row r="208" spans="1:4" x14ac:dyDescent="0.2">
      <c r="A208" s="1"/>
      <c r="D208" s="16"/>
    </row>
    <row r="209" spans="1:4" x14ac:dyDescent="0.2">
      <c r="A209" s="1"/>
      <c r="D209" s="16"/>
    </row>
    <row r="210" spans="1:4" x14ac:dyDescent="0.2">
      <c r="A210" s="1"/>
      <c r="D210" s="16"/>
    </row>
    <row r="211" spans="1:4" x14ac:dyDescent="0.2">
      <c r="A211" s="1"/>
      <c r="D211" s="16"/>
    </row>
    <row r="212" spans="1:4" x14ac:dyDescent="0.2">
      <c r="A212" s="1"/>
      <c r="D212" s="16"/>
    </row>
    <row r="213" spans="1:4" x14ac:dyDescent="0.2">
      <c r="A213" s="1"/>
      <c r="D213" s="16"/>
    </row>
    <row r="214" spans="1:4" x14ac:dyDescent="0.2">
      <c r="A214" s="1"/>
      <c r="D214" s="16"/>
    </row>
    <row r="215" spans="1:4" x14ac:dyDescent="0.2">
      <c r="A215" s="1"/>
      <c r="D215" s="16"/>
    </row>
    <row r="216" spans="1:4" x14ac:dyDescent="0.2">
      <c r="A216" s="1"/>
      <c r="D216" s="16"/>
    </row>
    <row r="217" spans="1:4" x14ac:dyDescent="0.2">
      <c r="A217" s="1"/>
      <c r="D217" s="16"/>
    </row>
    <row r="218" spans="1:4" x14ac:dyDescent="0.2">
      <c r="A218" s="1"/>
      <c r="D218" s="16"/>
    </row>
    <row r="219" spans="1:4" x14ac:dyDescent="0.2">
      <c r="A219" s="1"/>
      <c r="D219" s="16"/>
    </row>
    <row r="220" spans="1:4" x14ac:dyDescent="0.2">
      <c r="A220" s="1"/>
      <c r="D220" s="16"/>
    </row>
    <row r="221" spans="1:4" x14ac:dyDescent="0.2">
      <c r="A221" s="1"/>
      <c r="D221" s="16"/>
    </row>
    <row r="222" spans="1:4" x14ac:dyDescent="0.2">
      <c r="A222" s="1"/>
      <c r="D222" s="16"/>
    </row>
    <row r="223" spans="1:4" x14ac:dyDescent="0.2">
      <c r="A223" s="1"/>
      <c r="D223" s="16"/>
    </row>
    <row r="224" spans="1:4" x14ac:dyDescent="0.2">
      <c r="A224" s="1"/>
      <c r="D224" s="16"/>
    </row>
    <row r="225" spans="1:4" x14ac:dyDescent="0.2">
      <c r="A225" s="1"/>
      <c r="D225" s="16"/>
    </row>
    <row r="226" spans="1:4" x14ac:dyDescent="0.2">
      <c r="A226" s="1"/>
      <c r="D226" s="16"/>
    </row>
    <row r="227" spans="1:4" x14ac:dyDescent="0.2">
      <c r="A227" s="1"/>
      <c r="D227" s="16"/>
    </row>
    <row r="228" spans="1:4" x14ac:dyDescent="0.2">
      <c r="A228" s="1"/>
      <c r="D228" s="16"/>
    </row>
    <row r="229" spans="1:4" x14ac:dyDescent="0.2">
      <c r="A229" s="1"/>
      <c r="D229" s="16"/>
    </row>
    <row r="230" spans="1:4" x14ac:dyDescent="0.2">
      <c r="A230" s="1"/>
      <c r="D230" s="16"/>
    </row>
    <row r="231" spans="1:4" x14ac:dyDescent="0.2">
      <c r="A231" s="1"/>
      <c r="D231" s="16"/>
    </row>
    <row r="232" spans="1:4" x14ac:dyDescent="0.2">
      <c r="A232" s="1"/>
      <c r="D232" s="16"/>
    </row>
    <row r="233" spans="1:4" x14ac:dyDescent="0.2">
      <c r="A233" s="1"/>
      <c r="D233" s="16"/>
    </row>
    <row r="234" spans="1:4" x14ac:dyDescent="0.2">
      <c r="A234" s="1"/>
      <c r="D234" s="16"/>
    </row>
    <row r="235" spans="1:4" x14ac:dyDescent="0.2">
      <c r="A235" s="1"/>
      <c r="D235" s="16"/>
    </row>
    <row r="236" spans="1:4" x14ac:dyDescent="0.2">
      <c r="A236" s="1"/>
      <c r="D236" s="16"/>
    </row>
    <row r="237" spans="1:4" x14ac:dyDescent="0.2">
      <c r="A237" s="1"/>
      <c r="D237" s="16"/>
    </row>
    <row r="238" spans="1:4" x14ac:dyDescent="0.2">
      <c r="A238" s="1"/>
      <c r="D238" s="16"/>
    </row>
    <row r="239" spans="1:4" x14ac:dyDescent="0.2">
      <c r="A239" s="1"/>
      <c r="D239" s="16"/>
    </row>
    <row r="240" spans="1:4" x14ac:dyDescent="0.2">
      <c r="A240" s="1"/>
      <c r="D240" s="16"/>
    </row>
    <row r="241" spans="1:4" x14ac:dyDescent="0.2">
      <c r="A241" s="1"/>
      <c r="D241" s="16"/>
    </row>
    <row r="242" spans="1:4" x14ac:dyDescent="0.2">
      <c r="A242" s="1"/>
      <c r="D242" s="16"/>
    </row>
    <row r="243" spans="1:4" x14ac:dyDescent="0.2">
      <c r="A243" s="1"/>
      <c r="D243" s="16"/>
    </row>
    <row r="244" spans="1:4" x14ac:dyDescent="0.2">
      <c r="A244" s="1"/>
      <c r="D244" s="16"/>
    </row>
    <row r="245" spans="1:4" x14ac:dyDescent="0.2">
      <c r="A245" s="1"/>
      <c r="D245" s="16"/>
    </row>
    <row r="246" spans="1:4" x14ac:dyDescent="0.2">
      <c r="A246" s="1"/>
      <c r="D246" s="16"/>
    </row>
    <row r="247" spans="1:4" x14ac:dyDescent="0.2">
      <c r="A247" s="1"/>
      <c r="D247" s="16"/>
    </row>
    <row r="248" spans="1:4" x14ac:dyDescent="0.2">
      <c r="A248" s="1"/>
      <c r="D248" s="16"/>
    </row>
    <row r="249" spans="1:4" x14ac:dyDescent="0.2">
      <c r="A249" s="1"/>
      <c r="D249" s="16"/>
    </row>
    <row r="250" spans="1:4" x14ac:dyDescent="0.2">
      <c r="A250" s="1"/>
      <c r="D250" s="16"/>
    </row>
    <row r="251" spans="1:4" x14ac:dyDescent="0.2">
      <c r="A251" s="1"/>
      <c r="D251" s="16"/>
    </row>
    <row r="252" spans="1:4" x14ac:dyDescent="0.2">
      <c r="A252" s="1"/>
      <c r="D252" s="16"/>
    </row>
    <row r="253" spans="1:4" x14ac:dyDescent="0.2">
      <c r="A253" s="1"/>
      <c r="D253" s="16"/>
    </row>
    <row r="254" spans="1:4" x14ac:dyDescent="0.2">
      <c r="A254" s="1"/>
      <c r="D254" s="16"/>
    </row>
    <row r="255" spans="1:4" x14ac:dyDescent="0.2">
      <c r="A255" s="1"/>
      <c r="D255" s="16"/>
    </row>
    <row r="256" spans="1:4" x14ac:dyDescent="0.2">
      <c r="A256" s="1"/>
      <c r="D256" s="16"/>
    </row>
    <row r="257" spans="1:4" x14ac:dyDescent="0.2">
      <c r="A257" s="1"/>
      <c r="D257" s="16"/>
    </row>
    <row r="258" spans="1:4" x14ac:dyDescent="0.2">
      <c r="A258" s="1"/>
      <c r="D258" s="16"/>
    </row>
    <row r="259" spans="1:4" x14ac:dyDescent="0.2">
      <c r="A259" s="1"/>
      <c r="D259" s="16"/>
    </row>
    <row r="260" spans="1:4" x14ac:dyDescent="0.2">
      <c r="A260" s="1"/>
      <c r="D260" s="16"/>
    </row>
    <row r="261" spans="1:4" x14ac:dyDescent="0.2">
      <c r="A261" s="1"/>
      <c r="D261" s="16"/>
    </row>
    <row r="262" spans="1:4" x14ac:dyDescent="0.2">
      <c r="A262" s="1"/>
      <c r="D262" s="16"/>
    </row>
    <row r="263" spans="1:4" x14ac:dyDescent="0.2">
      <c r="A263" s="1"/>
      <c r="D263" s="16"/>
    </row>
    <row r="264" spans="1:4" x14ac:dyDescent="0.2">
      <c r="A264" s="1"/>
      <c r="D264" s="16"/>
    </row>
    <row r="265" spans="1:4" x14ac:dyDescent="0.2">
      <c r="A265" s="1"/>
      <c r="D265" s="16"/>
    </row>
    <row r="266" spans="1:4" x14ac:dyDescent="0.2">
      <c r="A266" s="1"/>
      <c r="D266" s="16"/>
    </row>
    <row r="267" spans="1:4" x14ac:dyDescent="0.2">
      <c r="A267" s="1"/>
      <c r="D267" s="16"/>
    </row>
    <row r="268" spans="1:4" x14ac:dyDescent="0.2">
      <c r="A268" s="1"/>
      <c r="D268" s="16"/>
    </row>
    <row r="269" spans="1:4" x14ac:dyDescent="0.2">
      <c r="A269" s="1"/>
      <c r="D269" s="16"/>
    </row>
    <row r="270" spans="1:4" x14ac:dyDescent="0.2">
      <c r="A270" s="1"/>
      <c r="D270" s="16"/>
    </row>
    <row r="271" spans="1:4" x14ac:dyDescent="0.2">
      <c r="A271" s="1"/>
      <c r="D271" s="16"/>
    </row>
    <row r="272" spans="1:4" x14ac:dyDescent="0.2">
      <c r="A272" s="1"/>
      <c r="D272" s="16"/>
    </row>
    <row r="273" spans="1:4" x14ac:dyDescent="0.2">
      <c r="A273" s="1"/>
      <c r="D273" s="16"/>
    </row>
    <row r="274" spans="1:4" x14ac:dyDescent="0.2">
      <c r="A274" s="1"/>
      <c r="D274" s="16"/>
    </row>
    <row r="275" spans="1:4" x14ac:dyDescent="0.2">
      <c r="A275" s="1"/>
      <c r="D275" s="16"/>
    </row>
    <row r="276" spans="1:4" x14ac:dyDescent="0.2">
      <c r="A276" s="1"/>
      <c r="D276" s="16"/>
    </row>
    <row r="277" spans="1:4" x14ac:dyDescent="0.2">
      <c r="A277" s="1"/>
      <c r="D277" s="16"/>
    </row>
    <row r="278" spans="1:4" x14ac:dyDescent="0.2">
      <c r="A278" s="1"/>
      <c r="D278" s="16"/>
    </row>
    <row r="279" spans="1:4" x14ac:dyDescent="0.2">
      <c r="A279" s="1"/>
      <c r="D279" s="16"/>
    </row>
    <row r="280" spans="1:4" x14ac:dyDescent="0.2">
      <c r="A280" s="1"/>
      <c r="D280" s="16"/>
    </row>
    <row r="281" spans="1:4" x14ac:dyDescent="0.2">
      <c r="A281" s="1"/>
      <c r="D281" s="16"/>
    </row>
    <row r="282" spans="1:4" x14ac:dyDescent="0.2">
      <c r="A282" s="1"/>
      <c r="D282" s="16"/>
    </row>
    <row r="283" spans="1:4" x14ac:dyDescent="0.2">
      <c r="A283" s="1"/>
      <c r="D283" s="16"/>
    </row>
    <row r="284" spans="1:4" x14ac:dyDescent="0.2">
      <c r="A284" s="1"/>
      <c r="D284" s="16"/>
    </row>
    <row r="285" spans="1:4" x14ac:dyDescent="0.2">
      <c r="A285" s="1"/>
      <c r="D285" s="16"/>
    </row>
    <row r="286" spans="1:4" x14ac:dyDescent="0.2">
      <c r="A286" s="1"/>
      <c r="D286" s="16"/>
    </row>
    <row r="287" spans="1:4" x14ac:dyDescent="0.2">
      <c r="A287" s="1"/>
      <c r="D287" s="16"/>
    </row>
    <row r="288" spans="1:4" x14ac:dyDescent="0.2">
      <c r="A288" s="1"/>
      <c r="D288" s="16"/>
    </row>
    <row r="289" spans="1:4" x14ac:dyDescent="0.2">
      <c r="A289" s="1"/>
      <c r="D289" s="16"/>
    </row>
    <row r="290" spans="1:4" x14ac:dyDescent="0.2">
      <c r="A290" s="1"/>
      <c r="D290" s="16"/>
    </row>
    <row r="291" spans="1:4" x14ac:dyDescent="0.2">
      <c r="A291" s="1"/>
      <c r="D291" s="16"/>
    </row>
    <row r="292" spans="1:4" x14ac:dyDescent="0.2">
      <c r="A292" s="1"/>
      <c r="D292" s="16"/>
    </row>
    <row r="293" spans="1:4" x14ac:dyDescent="0.2">
      <c r="A293" s="1"/>
      <c r="D293" s="16"/>
    </row>
    <row r="294" spans="1:4" x14ac:dyDescent="0.2">
      <c r="A294" s="1"/>
      <c r="D294" s="16"/>
    </row>
    <row r="295" spans="1:4" x14ac:dyDescent="0.2">
      <c r="A295" s="1"/>
      <c r="D295" s="16"/>
    </row>
    <row r="296" spans="1:4" x14ac:dyDescent="0.2">
      <c r="A296" s="1"/>
      <c r="D296" s="16"/>
    </row>
    <row r="297" spans="1:4" x14ac:dyDescent="0.2">
      <c r="A297" s="1"/>
      <c r="D297" s="16"/>
    </row>
    <row r="298" spans="1:4" x14ac:dyDescent="0.2">
      <c r="A298" s="1"/>
      <c r="D298" s="16"/>
    </row>
    <row r="299" spans="1:4" x14ac:dyDescent="0.2">
      <c r="A299" s="1"/>
      <c r="D299" s="16"/>
    </row>
    <row r="300" spans="1:4" x14ac:dyDescent="0.2">
      <c r="A300" s="1"/>
      <c r="D300" s="16"/>
    </row>
    <row r="301" spans="1:4" x14ac:dyDescent="0.2">
      <c r="A301" s="1"/>
      <c r="D301" s="16"/>
    </row>
    <row r="302" spans="1:4" x14ac:dyDescent="0.2">
      <c r="A302" s="1"/>
      <c r="D302" s="16"/>
    </row>
    <row r="303" spans="1:4" x14ac:dyDescent="0.2">
      <c r="A303" s="1"/>
      <c r="D303" s="16"/>
    </row>
    <row r="304" spans="1:4" x14ac:dyDescent="0.2">
      <c r="A304" s="1"/>
      <c r="D304" s="16"/>
    </row>
    <row r="305" spans="1:4" x14ac:dyDescent="0.2">
      <c r="A305" s="1"/>
      <c r="D305" s="16"/>
    </row>
    <row r="306" spans="1:4" x14ac:dyDescent="0.2">
      <c r="A306" s="1"/>
      <c r="D306" s="16"/>
    </row>
    <row r="307" spans="1:4" x14ac:dyDescent="0.2">
      <c r="A307" s="1"/>
      <c r="D307" s="16"/>
    </row>
    <row r="308" spans="1:4" x14ac:dyDescent="0.2">
      <c r="A308" s="1"/>
      <c r="D308" s="16"/>
    </row>
    <row r="309" spans="1:4" x14ac:dyDescent="0.2">
      <c r="A309" s="1"/>
      <c r="D309" s="16"/>
    </row>
    <row r="310" spans="1:4" x14ac:dyDescent="0.2">
      <c r="A310" s="1"/>
      <c r="D310" s="16"/>
    </row>
    <row r="311" spans="1:4" x14ac:dyDescent="0.2">
      <c r="A311" s="1"/>
      <c r="D311" s="16"/>
    </row>
    <row r="312" spans="1:4" x14ac:dyDescent="0.2">
      <c r="A312" s="1"/>
      <c r="D312" s="16"/>
    </row>
    <row r="313" spans="1:4" x14ac:dyDescent="0.2">
      <c r="A313" s="1"/>
      <c r="D313" s="16"/>
    </row>
    <row r="314" spans="1:4" x14ac:dyDescent="0.2">
      <c r="A314" s="1"/>
      <c r="D314" s="16"/>
    </row>
    <row r="315" spans="1:4" x14ac:dyDescent="0.2">
      <c r="A315" s="1"/>
      <c r="D315" s="16"/>
    </row>
    <row r="316" spans="1:4" x14ac:dyDescent="0.2">
      <c r="A316" s="1"/>
      <c r="D316" s="16"/>
    </row>
    <row r="317" spans="1:4" x14ac:dyDescent="0.2">
      <c r="A317" s="1"/>
      <c r="D317" s="16"/>
    </row>
    <row r="318" spans="1:4" x14ac:dyDescent="0.2">
      <c r="A318" s="1"/>
      <c r="D318" s="16"/>
    </row>
    <row r="319" spans="1:4" x14ac:dyDescent="0.2">
      <c r="A319" s="1"/>
      <c r="D319" s="16"/>
    </row>
    <row r="320" spans="1:4" x14ac:dyDescent="0.2">
      <c r="A320" s="1"/>
      <c r="D320" s="16"/>
    </row>
    <row r="321" spans="1:4" x14ac:dyDescent="0.2">
      <c r="A321" s="1"/>
      <c r="D321" s="16"/>
    </row>
    <row r="322" spans="1:4" x14ac:dyDescent="0.2">
      <c r="A322" s="1"/>
      <c r="D322" s="16"/>
    </row>
    <row r="323" spans="1:4" x14ac:dyDescent="0.2">
      <c r="A323" s="1"/>
      <c r="D323" s="16"/>
    </row>
    <row r="324" spans="1:4" x14ac:dyDescent="0.2">
      <c r="A324" s="1"/>
      <c r="D324" s="16"/>
    </row>
    <row r="325" spans="1:4" x14ac:dyDescent="0.2">
      <c r="A325" s="1"/>
      <c r="D325" s="16"/>
    </row>
    <row r="326" spans="1:4" x14ac:dyDescent="0.2">
      <c r="A326" s="1"/>
      <c r="D326" s="16"/>
    </row>
    <row r="327" spans="1:4" x14ac:dyDescent="0.2">
      <c r="A327" s="1"/>
      <c r="D327" s="16"/>
    </row>
    <row r="328" spans="1:4" x14ac:dyDescent="0.2">
      <c r="A328" s="1"/>
      <c r="D328" s="16"/>
    </row>
    <row r="329" spans="1:4" x14ac:dyDescent="0.2">
      <c r="A329" s="1"/>
      <c r="D329" s="16"/>
    </row>
    <row r="330" spans="1:4" x14ac:dyDescent="0.2">
      <c r="A330" s="1"/>
      <c r="D330" s="16"/>
    </row>
    <row r="331" spans="1:4" x14ac:dyDescent="0.2">
      <c r="A331" s="1"/>
      <c r="D331" s="16"/>
    </row>
    <row r="332" spans="1:4" x14ac:dyDescent="0.2">
      <c r="A332" s="1"/>
      <c r="D332" s="16"/>
    </row>
    <row r="333" spans="1:4" x14ac:dyDescent="0.2">
      <c r="A333" s="1"/>
      <c r="D333" s="16"/>
    </row>
    <row r="334" spans="1:4" x14ac:dyDescent="0.2">
      <c r="A334" s="1"/>
      <c r="D334" s="16"/>
    </row>
    <row r="335" spans="1:4" x14ac:dyDescent="0.2">
      <c r="A335" s="1"/>
      <c r="D335" s="16"/>
    </row>
    <row r="336" spans="1:4" x14ac:dyDescent="0.2">
      <c r="A336" s="1"/>
      <c r="D336" s="16"/>
    </row>
    <row r="337" spans="1:4" x14ac:dyDescent="0.2">
      <c r="A337" s="1"/>
      <c r="D337" s="16"/>
    </row>
    <row r="338" spans="1:4" x14ac:dyDescent="0.2">
      <c r="A338" s="1"/>
      <c r="D338" s="16"/>
    </row>
    <row r="339" spans="1:4" x14ac:dyDescent="0.2">
      <c r="A339" s="1"/>
      <c r="D339" s="16"/>
    </row>
    <row r="340" spans="1:4" x14ac:dyDescent="0.2">
      <c r="A340" s="1"/>
      <c r="D340" s="16"/>
    </row>
    <row r="341" spans="1:4" x14ac:dyDescent="0.2">
      <c r="A341" s="1"/>
      <c r="D341" s="16"/>
    </row>
    <row r="342" spans="1:4" x14ac:dyDescent="0.2">
      <c r="A342" s="1"/>
      <c r="D342" s="16"/>
    </row>
    <row r="343" spans="1:4" x14ac:dyDescent="0.2">
      <c r="A343" s="1"/>
      <c r="D343" s="16"/>
    </row>
    <row r="344" spans="1:4" x14ac:dyDescent="0.2">
      <c r="A344" s="1"/>
      <c r="D344" s="16"/>
    </row>
    <row r="345" spans="1:4" x14ac:dyDescent="0.2">
      <c r="A345" s="1"/>
      <c r="D345" s="16"/>
    </row>
    <row r="346" spans="1:4" x14ac:dyDescent="0.2">
      <c r="A346" s="1"/>
      <c r="D346" s="16"/>
    </row>
    <row r="347" spans="1:4" x14ac:dyDescent="0.2">
      <c r="A347" s="1"/>
      <c r="D347" s="16"/>
    </row>
    <row r="348" spans="1:4" x14ac:dyDescent="0.2">
      <c r="A348" s="1"/>
      <c r="D348" s="16"/>
    </row>
    <row r="349" spans="1:4" x14ac:dyDescent="0.2">
      <c r="A349" s="1"/>
      <c r="D349" s="16"/>
    </row>
    <row r="350" spans="1:4" x14ac:dyDescent="0.2">
      <c r="A350" s="1"/>
      <c r="D350" s="16"/>
    </row>
    <row r="351" spans="1:4" x14ac:dyDescent="0.2">
      <c r="A351" s="1"/>
      <c r="D351" s="16"/>
    </row>
    <row r="352" spans="1:4" x14ac:dyDescent="0.2">
      <c r="A352" s="1"/>
      <c r="D352" s="16"/>
    </row>
    <row r="353" spans="1:4" x14ac:dyDescent="0.2">
      <c r="A353" s="1"/>
      <c r="D353" s="16"/>
    </row>
    <row r="354" spans="1:4" x14ac:dyDescent="0.2">
      <c r="A354" s="1"/>
      <c r="D354" s="16"/>
    </row>
    <row r="355" spans="1:4" x14ac:dyDescent="0.2">
      <c r="A355" s="1"/>
      <c r="D355" s="16"/>
    </row>
    <row r="356" spans="1:4" x14ac:dyDescent="0.2">
      <c r="A356" s="1"/>
      <c r="D356" s="16"/>
    </row>
    <row r="357" spans="1:4" x14ac:dyDescent="0.2">
      <c r="A357" s="1"/>
      <c r="D357" s="16"/>
    </row>
    <row r="358" spans="1:4" x14ac:dyDescent="0.2">
      <c r="A358" s="1"/>
      <c r="D358" s="16"/>
    </row>
    <row r="359" spans="1:4" x14ac:dyDescent="0.2">
      <c r="A359" s="1"/>
      <c r="D359" s="16"/>
    </row>
    <row r="360" spans="1:4" x14ac:dyDescent="0.2">
      <c r="A360" s="1"/>
      <c r="D360" s="16"/>
    </row>
    <row r="361" spans="1:4" x14ac:dyDescent="0.2">
      <c r="A361" s="1"/>
      <c r="D361" s="16"/>
    </row>
    <row r="362" spans="1:4" x14ac:dyDescent="0.2">
      <c r="A362" s="1"/>
      <c r="D362" s="16"/>
    </row>
    <row r="363" spans="1:4" x14ac:dyDescent="0.2">
      <c r="A363" s="1"/>
      <c r="D363" s="16"/>
    </row>
    <row r="364" spans="1:4" x14ac:dyDescent="0.2">
      <c r="A364" s="1"/>
      <c r="D364" s="16"/>
    </row>
    <row r="365" spans="1:4" x14ac:dyDescent="0.2">
      <c r="A365" s="1"/>
      <c r="D365" s="16"/>
    </row>
    <row r="366" spans="1:4" x14ac:dyDescent="0.2">
      <c r="A366" s="1"/>
      <c r="D366" s="16"/>
    </row>
    <row r="367" spans="1:4" x14ac:dyDescent="0.2">
      <c r="A367" s="1"/>
      <c r="D367" s="16"/>
    </row>
    <row r="368" spans="1:4" x14ac:dyDescent="0.2">
      <c r="A368" s="1"/>
      <c r="D368" s="16"/>
    </row>
    <row r="369" spans="1:4" x14ac:dyDescent="0.2">
      <c r="A369" s="1"/>
      <c r="D369" s="16"/>
    </row>
    <row r="370" spans="1:4" x14ac:dyDescent="0.2">
      <c r="A370" s="1"/>
      <c r="D370" s="16"/>
    </row>
    <row r="371" spans="1:4" x14ac:dyDescent="0.2">
      <c r="A371" s="1"/>
      <c r="D371" s="16"/>
    </row>
    <row r="372" spans="1:4" x14ac:dyDescent="0.2">
      <c r="A372" s="1"/>
      <c r="D372" s="16"/>
    </row>
    <row r="373" spans="1:4" x14ac:dyDescent="0.2">
      <c r="A373" s="1"/>
      <c r="D373" s="16"/>
    </row>
    <row r="374" spans="1:4" x14ac:dyDescent="0.2">
      <c r="A374" s="1"/>
      <c r="D374" s="16"/>
    </row>
    <row r="375" spans="1:4" x14ac:dyDescent="0.2">
      <c r="A375" s="1"/>
      <c r="D375" s="16"/>
    </row>
    <row r="376" spans="1:4" x14ac:dyDescent="0.2">
      <c r="A376" s="1"/>
      <c r="D376" s="16"/>
    </row>
    <row r="377" spans="1:4" x14ac:dyDescent="0.2">
      <c r="A377" s="1"/>
      <c r="D377" s="16"/>
    </row>
    <row r="378" spans="1:4" x14ac:dyDescent="0.2">
      <c r="A378" s="1"/>
      <c r="D378" s="16"/>
    </row>
    <row r="379" spans="1:4" x14ac:dyDescent="0.2">
      <c r="A379" s="1"/>
      <c r="D379" s="16"/>
    </row>
    <row r="380" spans="1:4" x14ac:dyDescent="0.2">
      <c r="A380" s="1"/>
      <c r="D380" s="16"/>
    </row>
    <row r="381" spans="1:4" x14ac:dyDescent="0.2">
      <c r="A381" s="1"/>
      <c r="D381" s="16"/>
    </row>
    <row r="382" spans="1:4" x14ac:dyDescent="0.2">
      <c r="A382" s="1"/>
      <c r="D382" s="16"/>
    </row>
    <row r="383" spans="1:4" x14ac:dyDescent="0.2">
      <c r="A383" s="1"/>
      <c r="D383" s="16"/>
    </row>
    <row r="384" spans="1:4" x14ac:dyDescent="0.2">
      <c r="A384" s="1"/>
      <c r="D384" s="16"/>
    </row>
    <row r="385" spans="1:4" x14ac:dyDescent="0.2">
      <c r="A385" s="1"/>
      <c r="D385" s="16"/>
    </row>
    <row r="386" spans="1:4" x14ac:dyDescent="0.2">
      <c r="A386" s="1"/>
      <c r="D386" s="16"/>
    </row>
    <row r="387" spans="1:4" x14ac:dyDescent="0.2">
      <c r="A387" s="1"/>
      <c r="D387" s="16"/>
    </row>
    <row r="388" spans="1:4" x14ac:dyDescent="0.2">
      <c r="A388" s="1"/>
      <c r="D388" s="16"/>
    </row>
    <row r="389" spans="1:4" x14ac:dyDescent="0.2">
      <c r="A389" s="1"/>
      <c r="D389" s="16"/>
    </row>
    <row r="390" spans="1:4" x14ac:dyDescent="0.2">
      <c r="A390" s="1"/>
      <c r="D390" s="16"/>
    </row>
    <row r="391" spans="1:4" x14ac:dyDescent="0.2">
      <c r="A391" s="1"/>
      <c r="D391" s="16"/>
    </row>
    <row r="392" spans="1:4" x14ac:dyDescent="0.2">
      <c r="A392" s="1"/>
      <c r="D392" s="16"/>
    </row>
    <row r="393" spans="1:4" x14ac:dyDescent="0.2">
      <c r="A393" s="1"/>
      <c r="D393" s="16"/>
    </row>
    <row r="394" spans="1:4" x14ac:dyDescent="0.2">
      <c r="A394" s="1"/>
      <c r="D394" s="16"/>
    </row>
    <row r="395" spans="1:4" x14ac:dyDescent="0.2">
      <c r="A395" s="1"/>
      <c r="D395" s="16"/>
    </row>
    <row r="396" spans="1:4" x14ac:dyDescent="0.2">
      <c r="A396" s="1"/>
      <c r="D396" s="16"/>
    </row>
    <row r="397" spans="1:4" x14ac:dyDescent="0.2">
      <c r="A397" s="1"/>
      <c r="D397" s="16"/>
    </row>
    <row r="398" spans="1:4" x14ac:dyDescent="0.2">
      <c r="A398" s="1"/>
      <c r="D398" s="16"/>
    </row>
    <row r="399" spans="1:4" x14ac:dyDescent="0.2">
      <c r="A399" s="1"/>
      <c r="D399" s="16"/>
    </row>
    <row r="400" spans="1:4" x14ac:dyDescent="0.2">
      <c r="A400" s="1"/>
      <c r="D400" s="16"/>
    </row>
    <row r="401" spans="1:4" x14ac:dyDescent="0.2">
      <c r="A401" s="1"/>
      <c r="D401" s="16"/>
    </row>
    <row r="402" spans="1:4" x14ac:dyDescent="0.2">
      <c r="A402" s="1"/>
      <c r="D402" s="16"/>
    </row>
    <row r="403" spans="1:4" x14ac:dyDescent="0.2">
      <c r="A403" s="1"/>
      <c r="D403" s="16"/>
    </row>
    <row r="404" spans="1:4" x14ac:dyDescent="0.2">
      <c r="A404" s="1"/>
      <c r="D404" s="16"/>
    </row>
    <row r="405" spans="1:4" x14ac:dyDescent="0.2">
      <c r="A405" s="1"/>
      <c r="D405" s="16"/>
    </row>
    <row r="406" spans="1:4" x14ac:dyDescent="0.2">
      <c r="A406" s="1"/>
      <c r="D406" s="16"/>
    </row>
    <row r="407" spans="1:4" x14ac:dyDescent="0.2">
      <c r="A407" s="1"/>
      <c r="D407" s="16"/>
    </row>
    <row r="408" spans="1:4" x14ac:dyDescent="0.2">
      <c r="A408" s="1"/>
      <c r="D408" s="16"/>
    </row>
    <row r="409" spans="1:4" x14ac:dyDescent="0.2">
      <c r="A409" s="1"/>
      <c r="D409" s="16"/>
    </row>
    <row r="410" spans="1:4" x14ac:dyDescent="0.2">
      <c r="A410" s="1"/>
      <c r="D410" s="16"/>
    </row>
    <row r="411" spans="1:4" x14ac:dyDescent="0.2">
      <c r="A411" s="1"/>
      <c r="D411" s="16"/>
    </row>
    <row r="412" spans="1:4" x14ac:dyDescent="0.2">
      <c r="A412" s="1"/>
      <c r="D412" s="16"/>
    </row>
    <row r="413" spans="1:4" x14ac:dyDescent="0.2">
      <c r="A413" s="1"/>
      <c r="D413" s="16"/>
    </row>
    <row r="414" spans="1:4" x14ac:dyDescent="0.2">
      <c r="A414" s="1"/>
      <c r="D414" s="16"/>
    </row>
    <row r="415" spans="1:4" x14ac:dyDescent="0.2">
      <c r="A415" s="1"/>
      <c r="D415" s="16"/>
    </row>
    <row r="416" spans="1:4" x14ac:dyDescent="0.2">
      <c r="A416" s="1"/>
      <c r="D416" s="16"/>
    </row>
    <row r="417" spans="1:4" x14ac:dyDescent="0.2">
      <c r="A417" s="1"/>
      <c r="D417" s="16"/>
    </row>
    <row r="418" spans="1:4" x14ac:dyDescent="0.2">
      <c r="A418" s="1"/>
      <c r="D418" s="16"/>
    </row>
    <row r="419" spans="1:4" x14ac:dyDescent="0.2">
      <c r="A419" s="1"/>
      <c r="D419" s="16"/>
    </row>
    <row r="420" spans="1:4" x14ac:dyDescent="0.2">
      <c r="A420" s="1"/>
      <c r="D420" s="16"/>
    </row>
    <row r="421" spans="1:4" x14ac:dyDescent="0.2">
      <c r="A421" s="1"/>
      <c r="D421" s="16"/>
    </row>
    <row r="422" spans="1:4" x14ac:dyDescent="0.2">
      <c r="A422" s="1"/>
      <c r="D422" s="16"/>
    </row>
    <row r="423" spans="1:4" x14ac:dyDescent="0.2">
      <c r="A423" s="1"/>
      <c r="D423" s="16"/>
    </row>
    <row r="424" spans="1:4" x14ac:dyDescent="0.2">
      <c r="A424" s="1"/>
      <c r="D424" s="16"/>
    </row>
    <row r="425" spans="1:4" x14ac:dyDescent="0.2">
      <c r="A425" s="1"/>
      <c r="D425" s="16"/>
    </row>
    <row r="426" spans="1:4" x14ac:dyDescent="0.2">
      <c r="A426" s="1"/>
      <c r="D426" s="16"/>
    </row>
    <row r="427" spans="1:4" x14ac:dyDescent="0.2">
      <c r="A427" s="1"/>
      <c r="D427" s="16"/>
    </row>
    <row r="428" spans="1:4" x14ac:dyDescent="0.2">
      <c r="A428" s="1"/>
      <c r="D428" s="16"/>
    </row>
    <row r="429" spans="1:4" x14ac:dyDescent="0.2">
      <c r="A429" s="1"/>
      <c r="D429" s="16"/>
    </row>
    <row r="430" spans="1:4" x14ac:dyDescent="0.2">
      <c r="A430" s="1"/>
      <c r="D430" s="16"/>
    </row>
    <row r="431" spans="1:4" x14ac:dyDescent="0.2">
      <c r="A431" s="1"/>
      <c r="D431" s="16"/>
    </row>
    <row r="432" spans="1:4" x14ac:dyDescent="0.2">
      <c r="A432" s="1"/>
      <c r="D432" s="16"/>
    </row>
    <row r="433" spans="1:4" x14ac:dyDescent="0.2">
      <c r="A433" s="1"/>
      <c r="D433" s="16"/>
    </row>
    <row r="434" spans="1:4" x14ac:dyDescent="0.2">
      <c r="A434" s="1"/>
      <c r="D434" s="16"/>
    </row>
    <row r="435" spans="1:4" x14ac:dyDescent="0.2">
      <c r="A435" s="1"/>
      <c r="D435" s="16"/>
    </row>
    <row r="436" spans="1:4" x14ac:dyDescent="0.2">
      <c r="A436" s="1"/>
      <c r="D436" s="16"/>
    </row>
    <row r="437" spans="1:4" x14ac:dyDescent="0.2">
      <c r="A437" s="1"/>
      <c r="D437" s="16"/>
    </row>
    <row r="438" spans="1:4" x14ac:dyDescent="0.2">
      <c r="A438" s="1"/>
      <c r="D438" s="16"/>
    </row>
    <row r="439" spans="1:4" x14ac:dyDescent="0.2">
      <c r="A439" s="1"/>
      <c r="D439" s="16"/>
    </row>
    <row r="440" spans="1:4" x14ac:dyDescent="0.2">
      <c r="A440" s="1"/>
      <c r="D440" s="16"/>
    </row>
    <row r="441" spans="1:4" x14ac:dyDescent="0.2">
      <c r="A441" s="1"/>
      <c r="D441" s="16"/>
    </row>
    <row r="442" spans="1:4" x14ac:dyDescent="0.2">
      <c r="A442" s="1"/>
      <c r="D442" s="16"/>
    </row>
    <row r="443" spans="1:4" x14ac:dyDescent="0.2">
      <c r="A443" s="1"/>
      <c r="D443" s="16"/>
    </row>
    <row r="444" spans="1:4" x14ac:dyDescent="0.2">
      <c r="A444" s="1"/>
      <c r="D444" s="16"/>
    </row>
    <row r="445" spans="1:4" x14ac:dyDescent="0.2">
      <c r="A445" s="1"/>
      <c r="D445" s="16"/>
    </row>
    <row r="446" spans="1:4" x14ac:dyDescent="0.2">
      <c r="A446" s="1"/>
      <c r="D446" s="16"/>
    </row>
    <row r="447" spans="1:4" x14ac:dyDescent="0.2">
      <c r="A447" s="1"/>
      <c r="D447" s="16"/>
    </row>
    <row r="448" spans="1:4" x14ac:dyDescent="0.2">
      <c r="A448" s="1"/>
      <c r="D448" s="16"/>
    </row>
    <row r="449" spans="1:4" x14ac:dyDescent="0.2">
      <c r="A449" s="1"/>
      <c r="D449" s="16"/>
    </row>
    <row r="450" spans="1:4" x14ac:dyDescent="0.2">
      <c r="A450" s="1"/>
      <c r="D450" s="16"/>
    </row>
    <row r="451" spans="1:4" x14ac:dyDescent="0.2">
      <c r="A451" s="1"/>
      <c r="D451" s="16"/>
    </row>
    <row r="452" spans="1:4" x14ac:dyDescent="0.2">
      <c r="A452" s="1"/>
      <c r="D452" s="16"/>
    </row>
    <row r="453" spans="1:4" x14ac:dyDescent="0.2">
      <c r="A453" s="1"/>
      <c r="D453" s="16"/>
    </row>
    <row r="454" spans="1:4" x14ac:dyDescent="0.2">
      <c r="A454" s="1"/>
      <c r="D454" s="16"/>
    </row>
    <row r="455" spans="1:4" x14ac:dyDescent="0.2">
      <c r="A455" s="1"/>
      <c r="D455" s="16"/>
    </row>
    <row r="456" spans="1:4" x14ac:dyDescent="0.2">
      <c r="A456" s="1"/>
      <c r="D456" s="16"/>
    </row>
    <row r="457" spans="1:4" x14ac:dyDescent="0.2">
      <c r="A457" s="1"/>
      <c r="D457" s="16"/>
    </row>
    <row r="458" spans="1:4" x14ac:dyDescent="0.2">
      <c r="A458" s="1"/>
      <c r="D458" s="16"/>
    </row>
    <row r="459" spans="1:4" x14ac:dyDescent="0.2">
      <c r="A459" s="1"/>
      <c r="D459" s="16"/>
    </row>
    <row r="460" spans="1:4" x14ac:dyDescent="0.2">
      <c r="A460" s="1"/>
      <c r="D460" s="16"/>
    </row>
    <row r="461" spans="1:4" x14ac:dyDescent="0.2">
      <c r="A461" s="1"/>
      <c r="D461" s="16"/>
    </row>
    <row r="462" spans="1:4" x14ac:dyDescent="0.2">
      <c r="A462" s="1"/>
      <c r="D462" s="16"/>
    </row>
    <row r="463" spans="1:4" x14ac:dyDescent="0.2">
      <c r="A463" s="1"/>
      <c r="D463" s="16"/>
    </row>
    <row r="464" spans="1:4" x14ac:dyDescent="0.2">
      <c r="A464" s="1"/>
      <c r="D464" s="16"/>
    </row>
    <row r="465" spans="1:4" x14ac:dyDescent="0.2">
      <c r="A465" s="1"/>
      <c r="D465" s="16"/>
    </row>
    <row r="466" spans="1:4" x14ac:dyDescent="0.2">
      <c r="A466" s="1"/>
      <c r="D466" s="16"/>
    </row>
    <row r="467" spans="1:4" x14ac:dyDescent="0.2">
      <c r="A467" s="1"/>
      <c r="D467" s="16"/>
    </row>
    <row r="468" spans="1:4" x14ac:dyDescent="0.2">
      <c r="A468" s="1"/>
      <c r="D468" s="16"/>
    </row>
    <row r="469" spans="1:4" x14ac:dyDescent="0.2">
      <c r="A469" s="1"/>
      <c r="D469" s="16"/>
    </row>
    <row r="470" spans="1:4" x14ac:dyDescent="0.2">
      <c r="A470" s="1"/>
      <c r="D470" s="16"/>
    </row>
    <row r="471" spans="1:4" x14ac:dyDescent="0.2">
      <c r="A471" s="1"/>
      <c r="D471" s="16"/>
    </row>
    <row r="472" spans="1:4" x14ac:dyDescent="0.2">
      <c r="A472" s="1"/>
      <c r="D472" s="16"/>
    </row>
    <row r="473" spans="1:4" x14ac:dyDescent="0.2">
      <c r="A473" s="1"/>
      <c r="D473" s="16"/>
    </row>
    <row r="474" spans="1:4" x14ac:dyDescent="0.2">
      <c r="A474" s="1"/>
      <c r="D474" s="16"/>
    </row>
    <row r="475" spans="1:4" x14ac:dyDescent="0.2">
      <c r="A475" s="1"/>
      <c r="D475" s="16"/>
    </row>
    <row r="476" spans="1:4" x14ac:dyDescent="0.2">
      <c r="A476" s="1"/>
      <c r="D476" s="16"/>
    </row>
    <row r="477" spans="1:4" x14ac:dyDescent="0.2">
      <c r="A477" s="1"/>
      <c r="D477" s="16"/>
    </row>
    <row r="478" spans="1:4" x14ac:dyDescent="0.2">
      <c r="A478" s="1"/>
      <c r="D478" s="16"/>
    </row>
    <row r="479" spans="1:4" x14ac:dyDescent="0.2">
      <c r="A479" s="1"/>
      <c r="D479" s="16"/>
    </row>
    <row r="480" spans="1:4" x14ac:dyDescent="0.2">
      <c r="A480" s="1"/>
      <c r="D480" s="16"/>
    </row>
    <row r="481" spans="1:4" x14ac:dyDescent="0.2">
      <c r="A481" s="1"/>
      <c r="D481" s="16"/>
    </row>
    <row r="482" spans="1:4" x14ac:dyDescent="0.2">
      <c r="A482" s="1"/>
      <c r="D482" s="16"/>
    </row>
    <row r="483" spans="1:4" x14ac:dyDescent="0.2">
      <c r="A483" s="1"/>
      <c r="D483" s="16"/>
    </row>
    <row r="484" spans="1:4" x14ac:dyDescent="0.2">
      <c r="A484" s="1"/>
      <c r="D484" s="16"/>
    </row>
    <row r="485" spans="1:4" x14ac:dyDescent="0.2">
      <c r="A485" s="1"/>
      <c r="D485" s="16"/>
    </row>
    <row r="486" spans="1:4" x14ac:dyDescent="0.2">
      <c r="A486" s="1"/>
      <c r="D486" s="16"/>
    </row>
    <row r="487" spans="1:4" x14ac:dyDescent="0.2">
      <c r="A487" s="1"/>
      <c r="D487" s="16"/>
    </row>
    <row r="488" spans="1:4" x14ac:dyDescent="0.2">
      <c r="A488" s="1"/>
      <c r="D488" s="16"/>
    </row>
    <row r="489" spans="1:4" x14ac:dyDescent="0.2">
      <c r="A489" s="1"/>
      <c r="D489" s="16"/>
    </row>
    <row r="490" spans="1:4" x14ac:dyDescent="0.2">
      <c r="A490" s="1"/>
      <c r="D490" s="16"/>
    </row>
    <row r="491" spans="1:4" x14ac:dyDescent="0.2">
      <c r="A491" s="1"/>
      <c r="D491" s="16"/>
    </row>
    <row r="492" spans="1:4" x14ac:dyDescent="0.2">
      <c r="A492" s="1"/>
      <c r="D492" s="16"/>
    </row>
    <row r="493" spans="1:4" x14ac:dyDescent="0.2">
      <c r="A493" s="1"/>
      <c r="D493" s="16"/>
    </row>
    <row r="494" spans="1:4" x14ac:dyDescent="0.2">
      <c r="A494" s="1"/>
      <c r="D494" s="16"/>
    </row>
    <row r="495" spans="1:4" x14ac:dyDescent="0.2">
      <c r="A495" s="1"/>
      <c r="D495" s="16"/>
    </row>
    <row r="496" spans="1:4" x14ac:dyDescent="0.2">
      <c r="A496" s="1"/>
      <c r="D496" s="16"/>
    </row>
    <row r="497" spans="1:4" x14ac:dyDescent="0.2">
      <c r="A497" s="1"/>
      <c r="D497" s="16"/>
    </row>
    <row r="498" spans="1:4" x14ac:dyDescent="0.2">
      <c r="A498" s="1"/>
      <c r="D498" s="16"/>
    </row>
    <row r="499" spans="1:4" x14ac:dyDescent="0.2">
      <c r="A499" s="1"/>
      <c r="D499" s="16"/>
    </row>
    <row r="500" spans="1:4" x14ac:dyDescent="0.2">
      <c r="A500" s="1"/>
      <c r="D500" s="16"/>
    </row>
    <row r="501" spans="1:4" x14ac:dyDescent="0.2">
      <c r="A501" s="1"/>
      <c r="D501" s="16"/>
    </row>
    <row r="502" spans="1:4" x14ac:dyDescent="0.2">
      <c r="A502" s="1"/>
      <c r="D502" s="16"/>
    </row>
    <row r="503" spans="1:4" x14ac:dyDescent="0.2">
      <c r="A503" s="1"/>
      <c r="D503" s="16"/>
    </row>
    <row r="504" spans="1:4" x14ac:dyDescent="0.2">
      <c r="A504" s="1"/>
      <c r="D504" s="16"/>
    </row>
    <row r="505" spans="1:4" x14ac:dyDescent="0.2">
      <c r="A505" s="1"/>
      <c r="D505" s="16"/>
    </row>
    <row r="506" spans="1:4" x14ac:dyDescent="0.2">
      <c r="A506" s="1"/>
      <c r="D506" s="16"/>
    </row>
    <row r="507" spans="1:4" x14ac:dyDescent="0.2">
      <c r="A507" s="1"/>
      <c r="D507" s="16"/>
    </row>
    <row r="508" spans="1:4" x14ac:dyDescent="0.2">
      <c r="A508" s="1"/>
      <c r="D508" s="16"/>
    </row>
    <row r="509" spans="1:4" x14ac:dyDescent="0.2">
      <c r="A509" s="1"/>
      <c r="D509" s="16"/>
    </row>
    <row r="510" spans="1:4" x14ac:dyDescent="0.2">
      <c r="A510" s="1"/>
      <c r="D510" s="16"/>
    </row>
    <row r="511" spans="1:4" x14ac:dyDescent="0.2">
      <c r="A511" s="1"/>
      <c r="D511" s="16"/>
    </row>
    <row r="512" spans="1:4" x14ac:dyDescent="0.2">
      <c r="A512" s="1"/>
      <c r="D512" s="16"/>
    </row>
    <row r="513" spans="1:4" x14ac:dyDescent="0.2">
      <c r="A513" s="1"/>
      <c r="D513" s="16"/>
    </row>
    <row r="514" spans="1:4" x14ac:dyDescent="0.2">
      <c r="A514" s="1"/>
      <c r="D514" s="16"/>
    </row>
    <row r="515" spans="1:4" x14ac:dyDescent="0.2">
      <c r="A515" s="1"/>
      <c r="D515" s="16"/>
    </row>
    <row r="516" spans="1:4" x14ac:dyDescent="0.2">
      <c r="A516" s="1"/>
      <c r="D516" s="16"/>
    </row>
    <row r="517" spans="1:4" x14ac:dyDescent="0.2">
      <c r="A517" s="1"/>
      <c r="D517" s="16"/>
    </row>
    <row r="518" spans="1:4" x14ac:dyDescent="0.2">
      <c r="A518" s="1"/>
      <c r="D518" s="16"/>
    </row>
    <row r="519" spans="1:4" x14ac:dyDescent="0.2">
      <c r="A519" s="1"/>
      <c r="D519" s="16"/>
    </row>
    <row r="520" spans="1:4" x14ac:dyDescent="0.2">
      <c r="A520" s="1"/>
      <c r="D520" s="16"/>
    </row>
    <row r="521" spans="1:4" x14ac:dyDescent="0.2">
      <c r="A521" s="1"/>
      <c r="D521" s="16"/>
    </row>
    <row r="522" spans="1:4" x14ac:dyDescent="0.2">
      <c r="A522" s="1"/>
      <c r="D522" s="16"/>
    </row>
    <row r="523" spans="1:4" x14ac:dyDescent="0.2">
      <c r="A523" s="1"/>
      <c r="D523" s="16"/>
    </row>
    <row r="524" spans="1:4" x14ac:dyDescent="0.2">
      <c r="A524" s="1"/>
      <c r="D524" s="16"/>
    </row>
    <row r="525" spans="1:4" x14ac:dyDescent="0.2">
      <c r="A525" s="1"/>
      <c r="D525" s="16"/>
    </row>
    <row r="526" spans="1:4" x14ac:dyDescent="0.2">
      <c r="A526" s="1"/>
      <c r="D526" s="16"/>
    </row>
    <row r="527" spans="1:4" x14ac:dyDescent="0.2">
      <c r="A527" s="1"/>
      <c r="D527" s="16"/>
    </row>
    <row r="528" spans="1:4" x14ac:dyDescent="0.2">
      <c r="A528" s="1"/>
      <c r="D528" s="16"/>
    </row>
    <row r="529" spans="1:4" x14ac:dyDescent="0.2">
      <c r="A529" s="1"/>
      <c r="D529" s="16"/>
    </row>
    <row r="530" spans="1:4" x14ac:dyDescent="0.2">
      <c r="A530" s="1"/>
      <c r="D530" s="16"/>
    </row>
    <row r="531" spans="1:4" x14ac:dyDescent="0.2">
      <c r="A531" s="1"/>
      <c r="D531" s="16"/>
    </row>
    <row r="532" spans="1:4" x14ac:dyDescent="0.2">
      <c r="A532" s="1"/>
      <c r="D532" s="16"/>
    </row>
    <row r="533" spans="1:4" x14ac:dyDescent="0.2">
      <c r="A533" s="1"/>
      <c r="D533" s="16"/>
    </row>
    <row r="534" spans="1:4" x14ac:dyDescent="0.2">
      <c r="A534" s="1"/>
      <c r="D534" s="16"/>
    </row>
    <row r="535" spans="1:4" x14ac:dyDescent="0.2">
      <c r="A535" s="1"/>
      <c r="D535" s="16"/>
    </row>
    <row r="536" spans="1:4" x14ac:dyDescent="0.2">
      <c r="A536" s="1"/>
      <c r="D536" s="16"/>
    </row>
    <row r="537" spans="1:4" x14ac:dyDescent="0.2">
      <c r="A537" s="1"/>
      <c r="D537" s="16"/>
    </row>
    <row r="538" spans="1:4" x14ac:dyDescent="0.2">
      <c r="A538" s="1"/>
      <c r="D538" s="16"/>
    </row>
    <row r="539" spans="1:4" x14ac:dyDescent="0.2">
      <c r="A539" s="1"/>
      <c r="D539" s="16"/>
    </row>
    <row r="540" spans="1:4" x14ac:dyDescent="0.2">
      <c r="A540" s="1"/>
      <c r="D540" s="16"/>
    </row>
    <row r="541" spans="1:4" x14ac:dyDescent="0.2">
      <c r="A541" s="1"/>
      <c r="D541" s="16"/>
    </row>
    <row r="542" spans="1:4" x14ac:dyDescent="0.2">
      <c r="A542" s="1"/>
      <c r="D542" s="16"/>
    </row>
    <row r="543" spans="1:4" x14ac:dyDescent="0.2">
      <c r="A543" s="1"/>
      <c r="D543" s="16"/>
    </row>
    <row r="544" spans="1:4" x14ac:dyDescent="0.2">
      <c r="A544" s="1"/>
      <c r="D544" s="16"/>
    </row>
    <row r="545" spans="1:4" x14ac:dyDescent="0.2">
      <c r="A545" s="1"/>
      <c r="D545" s="16"/>
    </row>
    <row r="546" spans="1:4" x14ac:dyDescent="0.2">
      <c r="A546" s="1"/>
      <c r="D546" s="16"/>
    </row>
    <row r="547" spans="1:4" x14ac:dyDescent="0.2">
      <c r="A547" s="1"/>
      <c r="D547" s="16"/>
    </row>
    <row r="548" spans="1:4" x14ac:dyDescent="0.2">
      <c r="A548" s="1"/>
      <c r="D548" s="16"/>
    </row>
    <row r="549" spans="1:4" x14ac:dyDescent="0.2">
      <c r="A549" s="1"/>
      <c r="D549" s="16"/>
    </row>
    <row r="550" spans="1:4" x14ac:dyDescent="0.2">
      <c r="A550" s="1"/>
      <c r="D550" s="16"/>
    </row>
    <row r="551" spans="1:4" x14ac:dyDescent="0.2">
      <c r="A551" s="1"/>
      <c r="D551" s="16"/>
    </row>
    <row r="552" spans="1:4" x14ac:dyDescent="0.2">
      <c r="A552" s="1"/>
      <c r="D552" s="16"/>
    </row>
    <row r="553" spans="1:4" x14ac:dyDescent="0.2">
      <c r="A553" s="1"/>
      <c r="D553" s="16"/>
    </row>
    <row r="554" spans="1:4" x14ac:dyDescent="0.2">
      <c r="A554" s="1"/>
      <c r="D554" s="16"/>
    </row>
    <row r="555" spans="1:4" x14ac:dyDescent="0.2">
      <c r="A555" s="1"/>
      <c r="D555" s="16"/>
    </row>
    <row r="556" spans="1:4" x14ac:dyDescent="0.2">
      <c r="A556" s="1"/>
      <c r="D556" s="16"/>
    </row>
    <row r="557" spans="1:4" x14ac:dyDescent="0.2">
      <c r="A557" s="1"/>
      <c r="D557" s="16"/>
    </row>
    <row r="558" spans="1:4" x14ac:dyDescent="0.2">
      <c r="A558" s="1"/>
      <c r="D558" s="16"/>
    </row>
    <row r="559" spans="1:4" x14ac:dyDescent="0.2">
      <c r="A559" s="1"/>
      <c r="D559" s="16"/>
    </row>
    <row r="560" spans="1:4" x14ac:dyDescent="0.2">
      <c r="A560" s="1"/>
      <c r="D560" s="16"/>
    </row>
    <row r="561" spans="1:4" x14ac:dyDescent="0.2">
      <c r="A561" s="1"/>
      <c r="D561" s="16"/>
    </row>
    <row r="562" spans="1:4" x14ac:dyDescent="0.2">
      <c r="A562" s="1"/>
      <c r="D562" s="16"/>
    </row>
    <row r="563" spans="1:4" x14ac:dyDescent="0.2">
      <c r="A563" s="1"/>
      <c r="D563" s="16"/>
    </row>
    <row r="564" spans="1:4" x14ac:dyDescent="0.2">
      <c r="A564" s="1"/>
      <c r="D564" s="16"/>
    </row>
    <row r="565" spans="1:4" x14ac:dyDescent="0.2">
      <c r="A565" s="1"/>
      <c r="D565" s="16"/>
    </row>
    <row r="566" spans="1:4" x14ac:dyDescent="0.2">
      <c r="A566" s="1"/>
      <c r="D566" s="16"/>
    </row>
    <row r="567" spans="1:4" x14ac:dyDescent="0.2">
      <c r="A567" s="1"/>
      <c r="D567" s="16"/>
    </row>
    <row r="568" spans="1:4" x14ac:dyDescent="0.2">
      <c r="A568" s="1"/>
      <c r="D568" s="16"/>
    </row>
    <row r="569" spans="1:4" x14ac:dyDescent="0.2">
      <c r="A569" s="1"/>
      <c r="D569" s="16"/>
    </row>
    <row r="570" spans="1:4" x14ac:dyDescent="0.2">
      <c r="A570" s="1"/>
      <c r="D570" s="16"/>
    </row>
    <row r="571" spans="1:4" x14ac:dyDescent="0.2">
      <c r="A571" s="1"/>
      <c r="D571" s="16"/>
    </row>
    <row r="572" spans="1:4" x14ac:dyDescent="0.2">
      <c r="A572" s="1"/>
      <c r="D572" s="16"/>
    </row>
    <row r="573" spans="1:4" x14ac:dyDescent="0.2">
      <c r="A573" s="1"/>
      <c r="D573" s="16"/>
    </row>
    <row r="574" spans="1:4" x14ac:dyDescent="0.2">
      <c r="A574" s="1"/>
      <c r="D574" s="16"/>
    </row>
    <row r="575" spans="1:4" x14ac:dyDescent="0.2">
      <c r="A575" s="1"/>
      <c r="D575" s="16"/>
    </row>
    <row r="576" spans="1:4" x14ac:dyDescent="0.2">
      <c r="A576" s="1"/>
      <c r="D576" s="16"/>
    </row>
    <row r="577" spans="1:4" x14ac:dyDescent="0.2">
      <c r="A577" s="1"/>
      <c r="D577" s="16"/>
    </row>
    <row r="578" spans="1:4" x14ac:dyDescent="0.2">
      <c r="A578" s="1"/>
      <c r="D578" s="16"/>
    </row>
    <row r="579" spans="1:4" x14ac:dyDescent="0.2">
      <c r="A579" s="1"/>
      <c r="D579" s="16"/>
    </row>
    <row r="580" spans="1:4" x14ac:dyDescent="0.2">
      <c r="A580" s="1"/>
      <c r="D580" s="16"/>
    </row>
    <row r="581" spans="1:4" x14ac:dyDescent="0.2">
      <c r="A581" s="1"/>
      <c r="D581" s="16"/>
    </row>
    <row r="582" spans="1:4" x14ac:dyDescent="0.2">
      <c r="A582" s="1"/>
      <c r="D582" s="16"/>
    </row>
    <row r="583" spans="1:4" x14ac:dyDescent="0.2">
      <c r="A583" s="1"/>
      <c r="D583" s="16"/>
    </row>
    <row r="584" spans="1:4" x14ac:dyDescent="0.2">
      <c r="A584" s="1"/>
      <c r="D584" s="16"/>
    </row>
    <row r="585" spans="1:4" x14ac:dyDescent="0.2">
      <c r="A585" s="1"/>
      <c r="D585" s="16"/>
    </row>
    <row r="586" spans="1:4" x14ac:dyDescent="0.2">
      <c r="A586" s="1"/>
      <c r="D586" s="16"/>
    </row>
    <row r="587" spans="1:4" x14ac:dyDescent="0.2">
      <c r="A587" s="1"/>
      <c r="D587" s="16"/>
    </row>
    <row r="588" spans="1:4" x14ac:dyDescent="0.2">
      <c r="A588" s="1"/>
      <c r="D588" s="16"/>
    </row>
    <row r="589" spans="1:4" x14ac:dyDescent="0.2">
      <c r="A589" s="1"/>
      <c r="D589" s="16"/>
    </row>
    <row r="590" spans="1:4" x14ac:dyDescent="0.2">
      <c r="A590" s="1"/>
      <c r="D590" s="16"/>
    </row>
    <row r="591" spans="1:4" x14ac:dyDescent="0.2">
      <c r="A591" s="1"/>
      <c r="D591" s="16"/>
    </row>
    <row r="592" spans="1:4" x14ac:dyDescent="0.2">
      <c r="A592" s="1"/>
      <c r="D592" s="16"/>
    </row>
    <row r="593" spans="1:4" x14ac:dyDescent="0.2">
      <c r="A593" s="1"/>
      <c r="D593" s="16"/>
    </row>
    <row r="594" spans="1:4" x14ac:dyDescent="0.2">
      <c r="A594" s="1"/>
      <c r="D594" s="16"/>
    </row>
    <row r="595" spans="1:4" x14ac:dyDescent="0.2">
      <c r="A595" s="1"/>
      <c r="D595" s="16"/>
    </row>
    <row r="596" spans="1:4" x14ac:dyDescent="0.2">
      <c r="A596" s="1"/>
      <c r="D596" s="16"/>
    </row>
    <row r="597" spans="1:4" x14ac:dyDescent="0.2">
      <c r="A597" s="1"/>
      <c r="D597" s="16"/>
    </row>
    <row r="598" spans="1:4" x14ac:dyDescent="0.2">
      <c r="A598" s="1"/>
      <c r="D598" s="16"/>
    </row>
    <row r="599" spans="1:4" x14ac:dyDescent="0.2">
      <c r="A599" s="1"/>
      <c r="D599" s="16"/>
    </row>
    <row r="600" spans="1:4" x14ac:dyDescent="0.2">
      <c r="A600" s="1"/>
      <c r="D600" s="16"/>
    </row>
    <row r="601" spans="1:4" x14ac:dyDescent="0.2">
      <c r="A601" s="1"/>
      <c r="D601" s="16"/>
    </row>
    <row r="602" spans="1:4" x14ac:dyDescent="0.2">
      <c r="A602" s="1"/>
      <c r="D602" s="16"/>
    </row>
    <row r="603" spans="1:4" x14ac:dyDescent="0.2">
      <c r="A603" s="1"/>
      <c r="D603" s="16"/>
    </row>
    <row r="604" spans="1:4" x14ac:dyDescent="0.2">
      <c r="A604" s="1"/>
      <c r="D604" s="16"/>
    </row>
    <row r="605" spans="1:4" x14ac:dyDescent="0.2">
      <c r="A605" s="1"/>
      <c r="D605" s="16"/>
    </row>
    <row r="606" spans="1:4" x14ac:dyDescent="0.2">
      <c r="A606" s="1"/>
      <c r="D606" s="16"/>
    </row>
    <row r="607" spans="1:4" x14ac:dyDescent="0.2">
      <c r="A607" s="1"/>
      <c r="D607" s="16"/>
    </row>
    <row r="608" spans="1:4" x14ac:dyDescent="0.2">
      <c r="A608" s="1"/>
      <c r="D608" s="16"/>
    </row>
    <row r="609" spans="1:4" x14ac:dyDescent="0.2">
      <c r="A609" s="1"/>
      <c r="D609" s="16"/>
    </row>
    <row r="610" spans="1:4" x14ac:dyDescent="0.2">
      <c r="A610" s="1"/>
      <c r="D610" s="16"/>
    </row>
    <row r="611" spans="1:4" x14ac:dyDescent="0.2">
      <c r="A611" s="1"/>
      <c r="D611" s="16"/>
    </row>
    <row r="612" spans="1:4" x14ac:dyDescent="0.2">
      <c r="A612" s="1"/>
      <c r="D612" s="16"/>
    </row>
    <row r="613" spans="1:4" x14ac:dyDescent="0.2">
      <c r="A613" s="1"/>
      <c r="D613" s="16"/>
    </row>
    <row r="614" spans="1:4" x14ac:dyDescent="0.2">
      <c r="A614" s="1"/>
      <c r="D614" s="16"/>
    </row>
    <row r="615" spans="1:4" x14ac:dyDescent="0.2">
      <c r="A615" s="1"/>
      <c r="D615" s="16"/>
    </row>
    <row r="616" spans="1:4" x14ac:dyDescent="0.2">
      <c r="A616" s="1"/>
      <c r="D616" s="16"/>
    </row>
    <row r="617" spans="1:4" x14ac:dyDescent="0.2">
      <c r="A617" s="1"/>
      <c r="D617" s="16"/>
    </row>
    <row r="618" spans="1:4" x14ac:dyDescent="0.2">
      <c r="A618" s="1"/>
      <c r="D618" s="16"/>
    </row>
    <row r="619" spans="1:4" x14ac:dyDescent="0.2">
      <c r="A619" s="1"/>
      <c r="D619" s="16"/>
    </row>
    <row r="620" spans="1:4" x14ac:dyDescent="0.2">
      <c r="A620" s="1"/>
      <c r="D620" s="16"/>
    </row>
    <row r="621" spans="1:4" x14ac:dyDescent="0.2">
      <c r="A621" s="1"/>
      <c r="D621" s="16"/>
    </row>
    <row r="622" spans="1:4" x14ac:dyDescent="0.2">
      <c r="A622" s="1"/>
      <c r="D622" s="16"/>
    </row>
    <row r="623" spans="1:4" x14ac:dyDescent="0.2">
      <c r="A623" s="1"/>
      <c r="D623" s="16"/>
    </row>
    <row r="624" spans="1:4" x14ac:dyDescent="0.2">
      <c r="A624" s="1"/>
      <c r="D624" s="16"/>
    </row>
    <row r="625" spans="1:4" x14ac:dyDescent="0.2">
      <c r="A625" s="1"/>
      <c r="D625" s="16"/>
    </row>
    <row r="626" spans="1:4" x14ac:dyDescent="0.2">
      <c r="A626" s="1"/>
      <c r="D626" s="16"/>
    </row>
    <row r="627" spans="1:4" x14ac:dyDescent="0.2">
      <c r="A627" s="1"/>
      <c r="D627" s="16"/>
    </row>
    <row r="628" spans="1:4" x14ac:dyDescent="0.2">
      <c r="A628" s="1"/>
      <c r="D628" s="16"/>
    </row>
    <row r="629" spans="1:4" x14ac:dyDescent="0.2">
      <c r="A629" s="1"/>
      <c r="D629" s="16"/>
    </row>
    <row r="630" spans="1:4" x14ac:dyDescent="0.2">
      <c r="A630" s="1"/>
      <c r="D630" s="16"/>
    </row>
    <row r="631" spans="1:4" x14ac:dyDescent="0.2">
      <c r="A631" s="1"/>
      <c r="D631" s="16"/>
    </row>
    <row r="632" spans="1:4" x14ac:dyDescent="0.2">
      <c r="A632" s="1"/>
      <c r="D632" s="16"/>
    </row>
    <row r="633" spans="1:4" x14ac:dyDescent="0.2">
      <c r="A633" s="1"/>
      <c r="D633" s="16"/>
    </row>
    <row r="634" spans="1:4" x14ac:dyDescent="0.2">
      <c r="A634" s="1"/>
      <c r="D634" s="16"/>
    </row>
    <row r="635" spans="1:4" x14ac:dyDescent="0.2">
      <c r="A635" s="1"/>
      <c r="D635" s="16"/>
    </row>
    <row r="636" spans="1:4" x14ac:dyDescent="0.2">
      <c r="A636" s="1"/>
      <c r="D636" s="16"/>
    </row>
    <row r="637" spans="1:4" x14ac:dyDescent="0.2">
      <c r="A637" s="1"/>
      <c r="D637" s="16"/>
    </row>
    <row r="638" spans="1:4" x14ac:dyDescent="0.2">
      <c r="A638" s="1"/>
      <c r="D638" s="16"/>
    </row>
    <row r="639" spans="1:4" x14ac:dyDescent="0.2">
      <c r="A639" s="1"/>
      <c r="D639" s="16"/>
    </row>
    <row r="640" spans="1:4" x14ac:dyDescent="0.2">
      <c r="A640" s="1"/>
      <c r="D640" s="16"/>
    </row>
    <row r="641" spans="1:4" x14ac:dyDescent="0.2">
      <c r="A641" s="1"/>
      <c r="D641" s="16"/>
    </row>
    <row r="642" spans="1:4" x14ac:dyDescent="0.2">
      <c r="A642" s="1"/>
      <c r="D642" s="16"/>
    </row>
    <row r="643" spans="1:4" x14ac:dyDescent="0.2">
      <c r="A643" s="1"/>
      <c r="D643" s="16"/>
    </row>
    <row r="644" spans="1:4" x14ac:dyDescent="0.2">
      <c r="A644" s="1"/>
      <c r="D644" s="16"/>
    </row>
    <row r="645" spans="1:4" x14ac:dyDescent="0.2">
      <c r="A645" s="1"/>
      <c r="D645" s="16"/>
    </row>
    <row r="646" spans="1:4" x14ac:dyDescent="0.2">
      <c r="A646" s="1"/>
      <c r="D646" s="16"/>
    </row>
    <row r="647" spans="1:4" x14ac:dyDescent="0.2">
      <c r="A647" s="1"/>
      <c r="D647" s="16"/>
    </row>
    <row r="648" spans="1:4" x14ac:dyDescent="0.2">
      <c r="A648" s="1"/>
      <c r="D648" s="16"/>
    </row>
    <row r="649" spans="1:4" x14ac:dyDescent="0.2">
      <c r="A649" s="1"/>
      <c r="D649" s="16"/>
    </row>
    <row r="650" spans="1:4" x14ac:dyDescent="0.2">
      <c r="A650" s="1"/>
      <c r="D650" s="16"/>
    </row>
    <row r="651" spans="1:4" x14ac:dyDescent="0.2">
      <c r="A651" s="1"/>
      <c r="D651" s="16"/>
    </row>
    <row r="652" spans="1:4" x14ac:dyDescent="0.2">
      <c r="A652" s="1"/>
      <c r="D652" s="16"/>
    </row>
    <row r="653" spans="1:4" x14ac:dyDescent="0.2">
      <c r="A653" s="1"/>
      <c r="D653" s="16"/>
    </row>
    <row r="654" spans="1:4" x14ac:dyDescent="0.2">
      <c r="A654" s="1"/>
      <c r="D654" s="16"/>
    </row>
    <row r="655" spans="1:4" x14ac:dyDescent="0.2">
      <c r="A655" s="1"/>
      <c r="D655" s="16"/>
    </row>
    <row r="656" spans="1:4" x14ac:dyDescent="0.2">
      <c r="A656" s="1"/>
      <c r="D656" s="16"/>
    </row>
    <row r="657" spans="1:4" x14ac:dyDescent="0.2">
      <c r="A657" s="1"/>
      <c r="D657" s="16"/>
    </row>
    <row r="658" spans="1:4" x14ac:dyDescent="0.2">
      <c r="A658" s="1"/>
      <c r="D658" s="16"/>
    </row>
    <row r="659" spans="1:4" x14ac:dyDescent="0.2">
      <c r="A659" s="1"/>
      <c r="D659" s="16"/>
    </row>
    <row r="660" spans="1:4" x14ac:dyDescent="0.2">
      <c r="A660" s="1"/>
      <c r="D660" s="16"/>
    </row>
    <row r="661" spans="1:4" x14ac:dyDescent="0.2">
      <c r="A661" s="1"/>
      <c r="D661" s="16"/>
    </row>
    <row r="662" spans="1:4" x14ac:dyDescent="0.2">
      <c r="A662" s="1"/>
      <c r="D662" s="16"/>
    </row>
    <row r="663" spans="1:4" x14ac:dyDescent="0.2">
      <c r="A663" s="1"/>
      <c r="D663" s="16"/>
    </row>
    <row r="664" spans="1:4" x14ac:dyDescent="0.2">
      <c r="A664" s="1"/>
      <c r="D664" s="16"/>
    </row>
    <row r="665" spans="1:4" x14ac:dyDescent="0.2">
      <c r="A665" s="1"/>
      <c r="D665" s="16"/>
    </row>
    <row r="666" spans="1:4" x14ac:dyDescent="0.2">
      <c r="A666" s="1"/>
      <c r="D666" s="16"/>
    </row>
    <row r="667" spans="1:4" x14ac:dyDescent="0.2">
      <c r="A667" s="1"/>
      <c r="D667" s="16"/>
    </row>
    <row r="668" spans="1:4" x14ac:dyDescent="0.2">
      <c r="A668" s="1"/>
      <c r="D668" s="16"/>
    </row>
    <row r="669" spans="1:4" x14ac:dyDescent="0.2">
      <c r="A669" s="1"/>
      <c r="D669" s="16"/>
    </row>
    <row r="670" spans="1:4" x14ac:dyDescent="0.2">
      <c r="A670" s="1"/>
      <c r="D670" s="16"/>
    </row>
    <row r="671" spans="1:4" x14ac:dyDescent="0.2">
      <c r="A671" s="1"/>
      <c r="D671" s="16"/>
    </row>
    <row r="672" spans="1:4" x14ac:dyDescent="0.2">
      <c r="A672" s="1"/>
      <c r="D672" s="16"/>
    </row>
    <row r="673" spans="1:4" x14ac:dyDescent="0.2">
      <c r="A673" s="1"/>
      <c r="D673" s="16"/>
    </row>
    <row r="674" spans="1:4" x14ac:dyDescent="0.2">
      <c r="A674" s="1"/>
      <c r="D674" s="16"/>
    </row>
    <row r="675" spans="1:4" x14ac:dyDescent="0.2">
      <c r="A675" s="1"/>
      <c r="D675" s="16"/>
    </row>
    <row r="676" spans="1:4" x14ac:dyDescent="0.2">
      <c r="A676" s="1"/>
      <c r="D676" s="16"/>
    </row>
    <row r="677" spans="1:4" x14ac:dyDescent="0.2">
      <c r="A677" s="1"/>
      <c r="D677" s="16"/>
    </row>
    <row r="678" spans="1:4" x14ac:dyDescent="0.2">
      <c r="A678" s="1"/>
      <c r="D678" s="16"/>
    </row>
    <row r="679" spans="1:4" x14ac:dyDescent="0.2">
      <c r="A679" s="1"/>
      <c r="D679" s="16"/>
    </row>
    <row r="680" spans="1:4" x14ac:dyDescent="0.2">
      <c r="A680" s="1"/>
      <c r="D680" s="16"/>
    </row>
    <row r="681" spans="1:4" x14ac:dyDescent="0.2">
      <c r="A681" s="1"/>
      <c r="D681" s="16"/>
    </row>
    <row r="682" spans="1:4" x14ac:dyDescent="0.2">
      <c r="A682" s="1"/>
      <c r="D682" s="16"/>
    </row>
    <row r="683" spans="1:4" x14ac:dyDescent="0.2">
      <c r="A683" s="1"/>
      <c r="D683" s="16"/>
    </row>
    <row r="684" spans="1:4" x14ac:dyDescent="0.2">
      <c r="A684" s="1"/>
      <c r="D684" s="16"/>
    </row>
    <row r="685" spans="1:4" x14ac:dyDescent="0.2">
      <c r="A685" s="1"/>
      <c r="D685" s="16"/>
    </row>
    <row r="686" spans="1:4" x14ac:dyDescent="0.2">
      <c r="A686" s="1"/>
      <c r="D686" s="16"/>
    </row>
    <row r="687" spans="1:4" x14ac:dyDescent="0.2">
      <c r="A687" s="1"/>
      <c r="D687" s="16"/>
    </row>
    <row r="688" spans="1:4" x14ac:dyDescent="0.2">
      <c r="A688" s="1"/>
      <c r="D688" s="16"/>
    </row>
    <row r="689" spans="1:4" x14ac:dyDescent="0.2">
      <c r="A689" s="1"/>
      <c r="D689" s="16"/>
    </row>
    <row r="690" spans="1:4" x14ac:dyDescent="0.2">
      <c r="A690" s="1"/>
      <c r="D690" s="16"/>
    </row>
    <row r="691" spans="1:4" x14ac:dyDescent="0.2">
      <c r="A691" s="1"/>
      <c r="D691" s="16"/>
    </row>
    <row r="692" spans="1:4" x14ac:dyDescent="0.2">
      <c r="A692" s="1"/>
      <c r="D692" s="16"/>
    </row>
    <row r="693" spans="1:4" x14ac:dyDescent="0.2">
      <c r="A693" s="1"/>
      <c r="D693" s="16"/>
    </row>
    <row r="694" spans="1:4" x14ac:dyDescent="0.2">
      <c r="A694" s="1"/>
      <c r="D694" s="16"/>
    </row>
    <row r="695" spans="1:4" x14ac:dyDescent="0.2">
      <c r="A695" s="1"/>
      <c r="D695" s="16"/>
    </row>
    <row r="696" spans="1:4" x14ac:dyDescent="0.2">
      <c r="A696" s="1"/>
      <c r="D696" s="16"/>
    </row>
    <row r="697" spans="1:4" x14ac:dyDescent="0.2">
      <c r="A697" s="1"/>
      <c r="D697" s="16"/>
    </row>
    <row r="698" spans="1:4" x14ac:dyDescent="0.2">
      <c r="A698" s="1"/>
      <c r="D698" s="16"/>
    </row>
    <row r="699" spans="1:4" x14ac:dyDescent="0.2">
      <c r="A699" s="1"/>
      <c r="D699" s="16"/>
    </row>
    <row r="700" spans="1:4" x14ac:dyDescent="0.2">
      <c r="A700" s="1"/>
      <c r="D700" s="16"/>
    </row>
    <row r="701" spans="1:4" x14ac:dyDescent="0.2">
      <c r="A701" s="1"/>
      <c r="D701" s="16"/>
    </row>
    <row r="702" spans="1:4" x14ac:dyDescent="0.2">
      <c r="A702" s="1"/>
      <c r="D702" s="16"/>
    </row>
    <row r="703" spans="1:4" x14ac:dyDescent="0.2">
      <c r="A703" s="1"/>
      <c r="D703" s="16"/>
    </row>
    <row r="704" spans="1:4" x14ac:dyDescent="0.2">
      <c r="A704" s="1"/>
      <c r="D704" s="16"/>
    </row>
    <row r="705" spans="1:4" x14ac:dyDescent="0.2">
      <c r="A705" s="1"/>
      <c r="D705" s="16"/>
    </row>
    <row r="706" spans="1:4" x14ac:dyDescent="0.2">
      <c r="A706" s="1"/>
      <c r="D706" s="16"/>
    </row>
    <row r="707" spans="1:4" x14ac:dyDescent="0.2">
      <c r="A707" s="1"/>
      <c r="D707" s="16"/>
    </row>
    <row r="708" spans="1:4" x14ac:dyDescent="0.2">
      <c r="A708" s="1"/>
      <c r="D708" s="16"/>
    </row>
    <row r="709" spans="1:4" x14ac:dyDescent="0.2">
      <c r="A709" s="1"/>
      <c r="D709" s="16"/>
    </row>
    <row r="710" spans="1:4" x14ac:dyDescent="0.2">
      <c r="A710" s="1"/>
      <c r="D710" s="16"/>
    </row>
    <row r="711" spans="1:4" x14ac:dyDescent="0.2">
      <c r="A711" s="1"/>
      <c r="D711" s="16"/>
    </row>
    <row r="712" spans="1:4" x14ac:dyDescent="0.2">
      <c r="A712" s="1"/>
      <c r="D712" s="16"/>
    </row>
    <row r="713" spans="1:4" x14ac:dyDescent="0.2">
      <c r="A713" s="1"/>
      <c r="D713" s="16"/>
    </row>
    <row r="714" spans="1:4" x14ac:dyDescent="0.2">
      <c r="A714" s="1"/>
      <c r="D714" s="16"/>
    </row>
    <row r="715" spans="1:4" x14ac:dyDescent="0.2">
      <c r="A715" s="1"/>
      <c r="D715" s="16"/>
    </row>
    <row r="716" spans="1:4" x14ac:dyDescent="0.2">
      <c r="A716" s="1"/>
      <c r="D716" s="16"/>
    </row>
    <row r="717" spans="1:4" x14ac:dyDescent="0.2">
      <c r="A717" s="1"/>
      <c r="D717" s="16"/>
    </row>
    <row r="718" spans="1:4" x14ac:dyDescent="0.2">
      <c r="A718" s="1"/>
      <c r="D718" s="16"/>
    </row>
    <row r="719" spans="1:4" x14ac:dyDescent="0.2">
      <c r="A719" s="1"/>
      <c r="D719" s="16"/>
    </row>
    <row r="720" spans="1:4" x14ac:dyDescent="0.2">
      <c r="A720" s="1"/>
      <c r="D720" s="16"/>
    </row>
    <row r="721" spans="1:4" x14ac:dyDescent="0.2">
      <c r="A721" s="1"/>
      <c r="D721" s="16"/>
    </row>
    <row r="722" spans="1:4" x14ac:dyDescent="0.2">
      <c r="A722" s="1"/>
      <c r="D722" s="16"/>
    </row>
    <row r="723" spans="1:4" x14ac:dyDescent="0.2">
      <c r="A723" s="1"/>
      <c r="D723" s="16"/>
    </row>
    <row r="724" spans="1:4" x14ac:dyDescent="0.2">
      <c r="A724" s="1"/>
      <c r="D724" s="16"/>
    </row>
    <row r="725" spans="1:4" x14ac:dyDescent="0.2">
      <c r="A725" s="1"/>
      <c r="D725" s="16"/>
    </row>
    <row r="726" spans="1:4" x14ac:dyDescent="0.2">
      <c r="A726" s="1"/>
      <c r="D726" s="16"/>
    </row>
    <row r="727" spans="1:4" x14ac:dyDescent="0.2">
      <c r="A727" s="1"/>
      <c r="D727" s="16"/>
    </row>
    <row r="728" spans="1:4" x14ac:dyDescent="0.2">
      <c r="A728" s="1"/>
      <c r="D728" s="16"/>
    </row>
    <row r="729" spans="1:4" x14ac:dyDescent="0.2">
      <c r="A729" s="1"/>
      <c r="D729" s="16"/>
    </row>
    <row r="730" spans="1:4" x14ac:dyDescent="0.2">
      <c r="A730" s="1"/>
      <c r="D730" s="16"/>
    </row>
    <row r="731" spans="1:4" x14ac:dyDescent="0.2">
      <c r="A731" s="1"/>
      <c r="D731" s="16"/>
    </row>
    <row r="732" spans="1:4" x14ac:dyDescent="0.2">
      <c r="A732" s="1"/>
      <c r="D732" s="16"/>
    </row>
    <row r="733" spans="1:4" x14ac:dyDescent="0.2">
      <c r="A733" s="1"/>
      <c r="D733" s="16"/>
    </row>
    <row r="734" spans="1:4" x14ac:dyDescent="0.2">
      <c r="A734" s="1"/>
      <c r="D734" s="16"/>
    </row>
    <row r="735" spans="1:4" x14ac:dyDescent="0.2">
      <c r="A735" s="1"/>
      <c r="D735" s="16"/>
    </row>
    <row r="736" spans="1:4" x14ac:dyDescent="0.2">
      <c r="A736" s="1"/>
      <c r="D736" s="16"/>
    </row>
    <row r="737" spans="1:4" x14ac:dyDescent="0.2">
      <c r="A737" s="1"/>
      <c r="D737" s="16"/>
    </row>
    <row r="738" spans="1:4" x14ac:dyDescent="0.2">
      <c r="A738" s="1"/>
      <c r="D738" s="16"/>
    </row>
    <row r="739" spans="1:4" x14ac:dyDescent="0.2">
      <c r="A739" s="1"/>
      <c r="D739" s="16"/>
    </row>
    <row r="740" spans="1:4" x14ac:dyDescent="0.2">
      <c r="A740" s="1"/>
      <c r="D740" s="16"/>
    </row>
    <row r="741" spans="1:4" x14ac:dyDescent="0.2">
      <c r="A741" s="1"/>
      <c r="D741" s="16"/>
    </row>
    <row r="742" spans="1:4" x14ac:dyDescent="0.2">
      <c r="A742" s="1"/>
      <c r="D742" s="16"/>
    </row>
    <row r="743" spans="1:4" x14ac:dyDescent="0.2">
      <c r="A743" s="1"/>
      <c r="D743" s="16"/>
    </row>
    <row r="744" spans="1:4" x14ac:dyDescent="0.2">
      <c r="A744" s="1"/>
      <c r="D744" s="16"/>
    </row>
    <row r="745" spans="1:4" x14ac:dyDescent="0.2">
      <c r="A745" s="1"/>
      <c r="D745" s="16"/>
    </row>
    <row r="746" spans="1:4" x14ac:dyDescent="0.2">
      <c r="A746" s="1"/>
      <c r="D746" s="16"/>
    </row>
    <row r="747" spans="1:4" x14ac:dyDescent="0.2">
      <c r="A747" s="1"/>
      <c r="D747" s="16"/>
    </row>
    <row r="748" spans="1:4" x14ac:dyDescent="0.2">
      <c r="A748" s="1"/>
      <c r="D748" s="16"/>
    </row>
    <row r="749" spans="1:4" x14ac:dyDescent="0.2">
      <c r="A749" s="1"/>
      <c r="D749" s="16"/>
    </row>
    <row r="750" spans="1:4" x14ac:dyDescent="0.2">
      <c r="A750" s="1"/>
      <c r="D750" s="16"/>
    </row>
    <row r="751" spans="1:4" x14ac:dyDescent="0.2">
      <c r="A751" s="1"/>
      <c r="D751" s="16"/>
    </row>
    <row r="752" spans="1:4" x14ac:dyDescent="0.2">
      <c r="A752" s="1"/>
      <c r="D752" s="16"/>
    </row>
    <row r="753" spans="1:4" x14ac:dyDescent="0.2">
      <c r="A753" s="1"/>
      <c r="D753" s="16"/>
    </row>
    <row r="754" spans="1:4" x14ac:dyDescent="0.2">
      <c r="A754" s="1"/>
      <c r="D754" s="16"/>
    </row>
    <row r="755" spans="1:4" x14ac:dyDescent="0.2">
      <c r="A755" s="1"/>
      <c r="D755" s="16"/>
    </row>
    <row r="756" spans="1:4" x14ac:dyDescent="0.2">
      <c r="A756" s="1"/>
      <c r="D756" s="16"/>
    </row>
    <row r="757" spans="1:4" x14ac:dyDescent="0.2">
      <c r="A757" s="1"/>
      <c r="D757" s="16"/>
    </row>
    <row r="758" spans="1:4" x14ac:dyDescent="0.2">
      <c r="A758" s="1"/>
      <c r="D758" s="16"/>
    </row>
    <row r="759" spans="1:4" x14ac:dyDescent="0.2">
      <c r="A759" s="1"/>
      <c r="D759" s="16"/>
    </row>
    <row r="760" spans="1:4" x14ac:dyDescent="0.2">
      <c r="A760" s="1"/>
      <c r="D760" s="16"/>
    </row>
    <row r="761" spans="1:4" x14ac:dyDescent="0.2">
      <c r="A761" s="1"/>
      <c r="D761" s="16"/>
    </row>
    <row r="762" spans="1:4" x14ac:dyDescent="0.2">
      <c r="A762" s="1"/>
      <c r="D762" s="16"/>
    </row>
    <row r="763" spans="1:4" x14ac:dyDescent="0.2">
      <c r="A763" s="1"/>
      <c r="D763" s="16"/>
    </row>
    <row r="764" spans="1:4" x14ac:dyDescent="0.2">
      <c r="A764" s="1"/>
      <c r="D764" s="16"/>
    </row>
    <row r="765" spans="1:4" x14ac:dyDescent="0.2">
      <c r="A765" s="1"/>
      <c r="D765" s="16"/>
    </row>
    <row r="766" spans="1:4" x14ac:dyDescent="0.2">
      <c r="A766" s="1"/>
      <c r="D766" s="16"/>
    </row>
    <row r="767" spans="1:4" x14ac:dyDescent="0.2">
      <c r="A767" s="1"/>
      <c r="D767" s="16"/>
    </row>
    <row r="768" spans="1:4" x14ac:dyDescent="0.2">
      <c r="A768" s="1"/>
      <c r="D768" s="16"/>
    </row>
    <row r="769" spans="1:7" x14ac:dyDescent="0.2">
      <c r="A769" s="1"/>
      <c r="D769" s="16"/>
    </row>
    <row r="770" spans="1:7" x14ac:dyDescent="0.2">
      <c r="A770" s="1"/>
      <c r="D770" s="16"/>
    </row>
    <row r="771" spans="1:7" x14ac:dyDescent="0.2">
      <c r="A771" s="1"/>
      <c r="D771" s="16"/>
    </row>
    <row r="772" spans="1:7" x14ac:dyDescent="0.2">
      <c r="A772" s="1"/>
      <c r="D772" s="16"/>
    </row>
    <row r="773" spans="1:7" x14ac:dyDescent="0.2">
      <c r="A773" s="1"/>
      <c r="D773" s="16"/>
    </row>
    <row r="774" spans="1:7" x14ac:dyDescent="0.2">
      <c r="A774" s="1"/>
      <c r="D774" s="16"/>
    </row>
    <row r="775" spans="1:7" x14ac:dyDescent="0.2">
      <c r="A775" s="1"/>
      <c r="D775" s="16"/>
    </row>
    <row r="776" spans="1:7" x14ac:dyDescent="0.2">
      <c r="A776" s="1"/>
      <c r="D776" s="16"/>
    </row>
    <row r="777" spans="1:7" x14ac:dyDescent="0.2">
      <c r="A777" s="1"/>
      <c r="D777" s="16"/>
    </row>
    <row r="778" spans="1:7" x14ac:dyDescent="0.2">
      <c r="A778" s="1"/>
      <c r="D778" s="16"/>
    </row>
    <row r="779" spans="1:7" x14ac:dyDescent="0.2">
      <c r="A779" s="1"/>
      <c r="D779" s="16"/>
      <c r="F779" s="18"/>
      <c r="G779" s="18"/>
    </row>
    <row r="780" spans="1:7" x14ac:dyDescent="0.2">
      <c r="A780" s="1"/>
      <c r="D780" s="16"/>
      <c r="F780" s="18"/>
      <c r="G780" s="18"/>
    </row>
    <row r="781" spans="1:7" x14ac:dyDescent="0.2">
      <c r="A781" s="1"/>
      <c r="D781" s="16"/>
      <c r="F781" s="18"/>
      <c r="G781" s="18"/>
    </row>
    <row r="782" spans="1:7" x14ac:dyDescent="0.2">
      <c r="A782" s="1"/>
      <c r="D782" s="16"/>
      <c r="F782" s="18"/>
      <c r="G782" s="18"/>
    </row>
    <row r="783" spans="1:7" x14ac:dyDescent="0.2">
      <c r="A783" s="1"/>
      <c r="D783" s="16"/>
      <c r="F783" s="18"/>
      <c r="G783" s="18"/>
    </row>
    <row r="784" spans="1:7" x14ac:dyDescent="0.2">
      <c r="A784" s="1"/>
      <c r="D784" s="16"/>
      <c r="F784" s="18"/>
      <c r="G784" s="18"/>
    </row>
    <row r="785" spans="1:7" x14ac:dyDescent="0.2">
      <c r="A785" s="1"/>
      <c r="D785" s="16"/>
      <c r="F785" s="18"/>
      <c r="G785" s="18"/>
    </row>
    <row r="786" spans="1:7" x14ac:dyDescent="0.2">
      <c r="A786" s="1"/>
      <c r="D786" s="16"/>
      <c r="F786" s="18"/>
      <c r="G786" s="18"/>
    </row>
    <row r="787" spans="1:7" x14ac:dyDescent="0.2">
      <c r="A787" s="1"/>
      <c r="D787" s="16"/>
      <c r="F787" s="18"/>
      <c r="G787" s="18"/>
    </row>
    <row r="788" spans="1:7" x14ac:dyDescent="0.2">
      <c r="A788" s="1"/>
      <c r="D788" s="16"/>
      <c r="F788" s="18"/>
      <c r="G788" s="18"/>
    </row>
    <row r="789" spans="1:7" x14ac:dyDescent="0.2">
      <c r="A789" s="1"/>
      <c r="D789" s="16"/>
      <c r="F789" s="18"/>
      <c r="G789" s="18"/>
    </row>
    <row r="790" spans="1:7" x14ac:dyDescent="0.2">
      <c r="A790" s="1"/>
      <c r="D790" s="16"/>
      <c r="F790" s="18"/>
      <c r="G790" s="18"/>
    </row>
    <row r="791" spans="1:7" x14ac:dyDescent="0.2">
      <c r="A791" s="1"/>
      <c r="D791" s="16"/>
      <c r="F791" s="18"/>
      <c r="G791" s="18"/>
    </row>
    <row r="792" spans="1:7" x14ac:dyDescent="0.2">
      <c r="A792" s="1"/>
      <c r="D792" s="16"/>
      <c r="F792" s="18"/>
      <c r="G792" s="18"/>
    </row>
    <row r="793" spans="1:7" x14ac:dyDescent="0.2">
      <c r="A793" s="1"/>
      <c r="D793" s="16"/>
      <c r="F793" s="18"/>
      <c r="G793" s="18"/>
    </row>
    <row r="794" spans="1:7" x14ac:dyDescent="0.2">
      <c r="A794" s="1"/>
      <c r="D794" s="16"/>
      <c r="F794" s="18"/>
      <c r="G794" s="18"/>
    </row>
    <row r="795" spans="1:7" x14ac:dyDescent="0.2">
      <c r="A795" s="1"/>
      <c r="D795" s="16"/>
      <c r="F795" s="18"/>
      <c r="G795" s="18"/>
    </row>
    <row r="796" spans="1:7" x14ac:dyDescent="0.2">
      <c r="A796" s="1"/>
      <c r="D796" s="16"/>
      <c r="F796" s="18"/>
      <c r="G796" s="18"/>
    </row>
    <row r="797" spans="1:7" x14ac:dyDescent="0.2">
      <c r="A797" s="1"/>
      <c r="D797" s="16"/>
      <c r="F797" s="18"/>
      <c r="G797" s="18"/>
    </row>
    <row r="798" spans="1:7" x14ac:dyDescent="0.2">
      <c r="A798" s="1"/>
      <c r="D798" s="16"/>
      <c r="F798" s="18"/>
      <c r="G798" s="18"/>
    </row>
    <row r="799" spans="1:7" x14ac:dyDescent="0.2">
      <c r="A799" s="1"/>
      <c r="D799" s="16"/>
      <c r="F799" s="18"/>
      <c r="G799" s="18"/>
    </row>
    <row r="800" spans="1:7" x14ac:dyDescent="0.2">
      <c r="A800" s="1"/>
      <c r="D800" s="16"/>
      <c r="F800" s="18"/>
      <c r="G800" s="18"/>
    </row>
    <row r="801" spans="1:7" x14ac:dyDescent="0.2">
      <c r="A801" s="1"/>
      <c r="D801" s="16"/>
      <c r="F801" s="18"/>
      <c r="G801" s="18"/>
    </row>
    <row r="802" spans="1:7" x14ac:dyDescent="0.2">
      <c r="A802" s="1"/>
      <c r="D802" s="16"/>
      <c r="F802" s="18"/>
      <c r="G802" s="18"/>
    </row>
    <row r="803" spans="1:7" x14ac:dyDescent="0.2">
      <c r="A803" s="1"/>
      <c r="D803" s="16"/>
      <c r="F803" s="18"/>
      <c r="G803" s="18"/>
    </row>
    <row r="804" spans="1:7" x14ac:dyDescent="0.2">
      <c r="A804" s="1"/>
      <c r="D804" s="16"/>
      <c r="F804" s="18"/>
      <c r="G804" s="18"/>
    </row>
    <row r="805" spans="1:7" x14ac:dyDescent="0.2">
      <c r="A805" s="1"/>
      <c r="D805" s="16"/>
      <c r="F805" s="18"/>
      <c r="G805" s="18"/>
    </row>
    <row r="806" spans="1:7" x14ac:dyDescent="0.2">
      <c r="A806" s="1"/>
      <c r="D806" s="16"/>
      <c r="F806" s="18"/>
      <c r="G806" s="18"/>
    </row>
    <row r="807" spans="1:7" x14ac:dyDescent="0.2">
      <c r="A807" s="1"/>
      <c r="D807" s="16"/>
      <c r="F807" s="18"/>
      <c r="G807" s="18"/>
    </row>
    <row r="808" spans="1:7" x14ac:dyDescent="0.2">
      <c r="A808" s="1"/>
      <c r="D808" s="16"/>
      <c r="F808" s="18"/>
      <c r="G808" s="18"/>
    </row>
    <row r="809" spans="1:7" x14ac:dyDescent="0.2">
      <c r="A809" s="1"/>
      <c r="D809" s="16"/>
      <c r="F809" s="18"/>
      <c r="G809" s="18"/>
    </row>
    <row r="810" spans="1:7" x14ac:dyDescent="0.2">
      <c r="A810" s="1"/>
      <c r="D810" s="16"/>
      <c r="F810" s="18"/>
      <c r="G810" s="18"/>
    </row>
    <row r="811" spans="1:7" x14ac:dyDescent="0.2">
      <c r="A811" s="1"/>
      <c r="D811" s="16"/>
      <c r="F811" s="18"/>
      <c r="G811" s="18"/>
    </row>
    <row r="812" spans="1:7" x14ac:dyDescent="0.2">
      <c r="A812" s="1"/>
      <c r="D812" s="16"/>
      <c r="F812" s="18"/>
      <c r="G812" s="18"/>
    </row>
    <row r="813" spans="1:7" x14ac:dyDescent="0.2">
      <c r="A813" s="1"/>
      <c r="D813" s="16"/>
      <c r="F813" s="18"/>
      <c r="G813" s="18"/>
    </row>
    <row r="814" spans="1:7" x14ac:dyDescent="0.2">
      <c r="A814" s="1"/>
      <c r="D814" s="16"/>
      <c r="F814" s="18"/>
      <c r="G814" s="18"/>
    </row>
    <row r="815" spans="1:7" x14ac:dyDescent="0.2">
      <c r="A815" s="1"/>
      <c r="D815" s="16"/>
      <c r="F815" s="18"/>
      <c r="G815" s="18"/>
    </row>
    <row r="816" spans="1:7" x14ac:dyDescent="0.2">
      <c r="A816" s="1"/>
      <c r="D816" s="16"/>
      <c r="F816" s="18"/>
      <c r="G816" s="18"/>
    </row>
    <row r="817" spans="1:7" x14ac:dyDescent="0.2">
      <c r="A817" s="1"/>
      <c r="D817" s="16"/>
      <c r="F817" s="18"/>
      <c r="G817" s="18"/>
    </row>
    <row r="818" spans="1:7" x14ac:dyDescent="0.2">
      <c r="A818" s="1"/>
      <c r="D818" s="16"/>
      <c r="F818" s="18"/>
      <c r="G818" s="18"/>
    </row>
    <row r="819" spans="1:7" x14ac:dyDescent="0.2">
      <c r="A819" s="1"/>
      <c r="D819" s="16"/>
      <c r="F819" s="18"/>
      <c r="G819" s="18"/>
    </row>
    <row r="820" spans="1:7" x14ac:dyDescent="0.2">
      <c r="A820" s="1"/>
      <c r="D820" s="16"/>
      <c r="F820" s="18"/>
      <c r="G820" s="18"/>
    </row>
    <row r="821" spans="1:7" x14ac:dyDescent="0.2">
      <c r="A821" s="1"/>
      <c r="D821" s="16"/>
      <c r="F821" s="18"/>
      <c r="G821" s="18"/>
    </row>
    <row r="822" spans="1:7" x14ac:dyDescent="0.2">
      <c r="A822" s="1"/>
      <c r="D822" s="16"/>
      <c r="F822" s="18"/>
      <c r="G822" s="18"/>
    </row>
    <row r="823" spans="1:7" x14ac:dyDescent="0.2">
      <c r="A823" s="1"/>
      <c r="D823" s="16"/>
      <c r="F823" s="18"/>
      <c r="G823" s="18"/>
    </row>
    <row r="824" spans="1:7" x14ac:dyDescent="0.2">
      <c r="A824" s="1"/>
      <c r="D824" s="16"/>
      <c r="F824" s="18"/>
      <c r="G824" s="18"/>
    </row>
    <row r="825" spans="1:7" x14ac:dyDescent="0.2">
      <c r="A825" s="1"/>
      <c r="D825" s="16"/>
      <c r="F825" s="18"/>
      <c r="G825" s="18"/>
    </row>
    <row r="826" spans="1:7" x14ac:dyDescent="0.2">
      <c r="A826" s="1"/>
      <c r="D826" s="16"/>
      <c r="F826" s="18"/>
      <c r="G826" s="18"/>
    </row>
    <row r="827" spans="1:7" x14ac:dyDescent="0.2">
      <c r="A827" s="1"/>
      <c r="D827" s="16"/>
      <c r="F827" s="18"/>
      <c r="G827" s="18"/>
    </row>
    <row r="828" spans="1:7" x14ac:dyDescent="0.2">
      <c r="A828" s="1"/>
      <c r="D828" s="16"/>
      <c r="F828" s="18"/>
      <c r="G828" s="18"/>
    </row>
    <row r="829" spans="1:7" x14ac:dyDescent="0.2">
      <c r="A829" s="1"/>
      <c r="D829" s="16"/>
      <c r="F829" s="18"/>
      <c r="G829" s="18"/>
    </row>
    <row r="830" spans="1:7" x14ac:dyDescent="0.2">
      <c r="A830" s="1"/>
      <c r="D830" s="16"/>
      <c r="F830" s="18"/>
      <c r="G830" s="18"/>
    </row>
    <row r="831" spans="1:7" x14ac:dyDescent="0.2">
      <c r="A831" s="1"/>
      <c r="D831" s="16"/>
      <c r="F831" s="18"/>
      <c r="G831" s="18"/>
    </row>
    <row r="832" spans="1:7" x14ac:dyDescent="0.2">
      <c r="A832" s="1"/>
      <c r="D832" s="16"/>
      <c r="F832" s="18"/>
      <c r="G832" s="18"/>
    </row>
    <row r="833" spans="1:7" x14ac:dyDescent="0.2">
      <c r="A833" s="1"/>
      <c r="D833" s="16"/>
      <c r="F833" s="18"/>
      <c r="G833" s="18"/>
    </row>
    <row r="834" spans="1:7" x14ac:dyDescent="0.2">
      <c r="A834" s="1"/>
      <c r="D834" s="16"/>
      <c r="F834" s="18"/>
      <c r="G834" s="18"/>
    </row>
    <row r="835" spans="1:7" x14ac:dyDescent="0.2">
      <c r="A835" s="1"/>
      <c r="D835" s="16"/>
      <c r="F835" s="18"/>
      <c r="G835" s="18"/>
    </row>
    <row r="836" spans="1:7" x14ac:dyDescent="0.2">
      <c r="A836" s="1"/>
      <c r="D836" s="16"/>
      <c r="F836" s="18"/>
      <c r="G836" s="18"/>
    </row>
    <row r="837" spans="1:7" x14ac:dyDescent="0.2">
      <c r="A837" s="1"/>
      <c r="D837" s="16"/>
      <c r="F837" s="18"/>
      <c r="G837" s="18"/>
    </row>
    <row r="838" spans="1:7" x14ac:dyDescent="0.2">
      <c r="A838" s="1"/>
      <c r="D838" s="16"/>
      <c r="F838" s="18"/>
      <c r="G838" s="18"/>
    </row>
    <row r="839" spans="1:7" x14ac:dyDescent="0.2">
      <c r="A839" s="1"/>
      <c r="D839" s="16"/>
      <c r="F839" s="18"/>
      <c r="G839" s="18"/>
    </row>
    <row r="840" spans="1:7" x14ac:dyDescent="0.2">
      <c r="A840" s="1"/>
      <c r="D840" s="16"/>
      <c r="F840" s="18"/>
      <c r="G840" s="18"/>
    </row>
    <row r="841" spans="1:7" x14ac:dyDescent="0.2">
      <c r="A841" s="1"/>
      <c r="D841" s="16"/>
      <c r="F841" s="18"/>
      <c r="G841" s="18"/>
    </row>
    <row r="842" spans="1:7" x14ac:dyDescent="0.2">
      <c r="A842" s="1"/>
      <c r="D842" s="16"/>
      <c r="F842" s="18"/>
      <c r="G842" s="18"/>
    </row>
    <row r="843" spans="1:7" x14ac:dyDescent="0.2">
      <c r="A843" s="1"/>
      <c r="D843" s="16"/>
      <c r="F843" s="18"/>
      <c r="G843" s="18"/>
    </row>
    <row r="844" spans="1:7" x14ac:dyDescent="0.2">
      <c r="A844" s="1"/>
      <c r="D844" s="16"/>
      <c r="F844" s="18"/>
      <c r="G844" s="18"/>
    </row>
    <row r="845" spans="1:7" x14ac:dyDescent="0.2">
      <c r="A845" s="1"/>
      <c r="D845" s="16"/>
      <c r="F845" s="18"/>
      <c r="G845" s="18"/>
    </row>
    <row r="846" spans="1:7" x14ac:dyDescent="0.2">
      <c r="A846" s="1"/>
      <c r="D846" s="16"/>
      <c r="F846" s="18"/>
      <c r="G846" s="18"/>
    </row>
    <row r="847" spans="1:7" x14ac:dyDescent="0.2">
      <c r="A847" s="1"/>
      <c r="D847" s="16"/>
      <c r="F847" s="18"/>
      <c r="G847" s="18"/>
    </row>
    <row r="848" spans="1:7" x14ac:dyDescent="0.2">
      <c r="A848" s="1"/>
      <c r="D848" s="16"/>
      <c r="F848" s="18"/>
      <c r="G848" s="18"/>
    </row>
    <row r="849" spans="1:7" x14ac:dyDescent="0.2">
      <c r="A849" s="1"/>
      <c r="D849" s="16"/>
      <c r="F849" s="18"/>
      <c r="G849" s="18"/>
    </row>
    <row r="850" spans="1:7" x14ac:dyDescent="0.2">
      <c r="A850" s="1"/>
      <c r="D850" s="16"/>
      <c r="F850" s="18"/>
      <c r="G850" s="18"/>
    </row>
    <row r="851" spans="1:7" x14ac:dyDescent="0.2">
      <c r="A851" s="1"/>
      <c r="D851" s="16"/>
      <c r="F851" s="18"/>
      <c r="G851" s="18"/>
    </row>
    <row r="852" spans="1:7" x14ac:dyDescent="0.2">
      <c r="A852" s="1"/>
      <c r="D852" s="16"/>
      <c r="F852" s="18"/>
      <c r="G852" s="18"/>
    </row>
    <row r="853" spans="1:7" x14ac:dyDescent="0.2">
      <c r="A853" s="1"/>
      <c r="D853" s="16"/>
      <c r="F853" s="18"/>
      <c r="G853" s="18"/>
    </row>
    <row r="854" spans="1:7" x14ac:dyDescent="0.2">
      <c r="A854" s="1"/>
      <c r="D854" s="16"/>
      <c r="F854" s="18"/>
      <c r="G854" s="18"/>
    </row>
    <row r="855" spans="1:7" x14ac:dyDescent="0.2">
      <c r="A855" s="1"/>
      <c r="D855" s="16"/>
      <c r="F855" s="18"/>
      <c r="G855" s="18"/>
    </row>
    <row r="856" spans="1:7" x14ac:dyDescent="0.2">
      <c r="A856" s="1"/>
      <c r="D856" s="16"/>
      <c r="F856" s="18"/>
      <c r="G856" s="18"/>
    </row>
    <row r="857" spans="1:7" x14ac:dyDescent="0.2">
      <c r="A857" s="1"/>
      <c r="D857" s="16"/>
      <c r="F857" s="18"/>
      <c r="G857" s="18"/>
    </row>
    <row r="858" spans="1:7" x14ac:dyDescent="0.2">
      <c r="A858" s="1"/>
      <c r="D858" s="16"/>
      <c r="F858" s="18"/>
      <c r="G858" s="18"/>
    </row>
    <row r="859" spans="1:7" x14ac:dyDescent="0.2">
      <c r="A859" s="1"/>
      <c r="D859" s="16"/>
      <c r="F859" s="18"/>
      <c r="G859" s="18"/>
    </row>
    <row r="860" spans="1:7" x14ac:dyDescent="0.2">
      <c r="A860" s="1"/>
      <c r="D860" s="16"/>
      <c r="F860" s="18"/>
      <c r="G860" s="18"/>
    </row>
    <row r="861" spans="1:7" x14ac:dyDescent="0.2">
      <c r="A861" s="1"/>
      <c r="D861" s="16"/>
      <c r="F861" s="18"/>
      <c r="G861" s="18"/>
    </row>
    <row r="862" spans="1:7" x14ac:dyDescent="0.2">
      <c r="A862" s="1"/>
      <c r="D862" s="16"/>
      <c r="F862" s="18"/>
      <c r="G862" s="18"/>
    </row>
    <row r="863" spans="1:7" x14ac:dyDescent="0.2">
      <c r="A863" s="1"/>
      <c r="D863" s="16"/>
      <c r="F863" s="18"/>
      <c r="G863" s="18"/>
    </row>
    <row r="864" spans="1:7" x14ac:dyDescent="0.2">
      <c r="A864" s="1"/>
      <c r="D864" s="16"/>
      <c r="F864" s="18"/>
      <c r="G864" s="18"/>
    </row>
    <row r="865" spans="1:7" x14ac:dyDescent="0.2">
      <c r="A865" s="1"/>
      <c r="D865" s="16"/>
      <c r="F865" s="18"/>
      <c r="G865" s="18"/>
    </row>
    <row r="866" spans="1:7" x14ac:dyDescent="0.2">
      <c r="A866" s="1"/>
      <c r="D866" s="16"/>
      <c r="F866" s="18"/>
      <c r="G866" s="18"/>
    </row>
    <row r="867" spans="1:7" x14ac:dyDescent="0.2">
      <c r="A867" s="1"/>
      <c r="D867" s="16"/>
      <c r="F867" s="18"/>
      <c r="G867" s="18"/>
    </row>
    <row r="868" spans="1:7" x14ac:dyDescent="0.2">
      <c r="A868" s="1"/>
      <c r="D868" s="16"/>
      <c r="F868" s="18"/>
      <c r="G868" s="18"/>
    </row>
    <row r="869" spans="1:7" x14ac:dyDescent="0.2">
      <c r="A869" s="1"/>
      <c r="D869" s="16"/>
      <c r="F869" s="18"/>
      <c r="G869" s="18"/>
    </row>
    <row r="870" spans="1:7" x14ac:dyDescent="0.2">
      <c r="A870" s="1"/>
      <c r="D870" s="16"/>
      <c r="F870" s="18"/>
      <c r="G870" s="18"/>
    </row>
    <row r="871" spans="1:7" x14ac:dyDescent="0.2">
      <c r="A871" s="1"/>
      <c r="D871" s="16"/>
      <c r="F871" s="18"/>
      <c r="G871" s="18"/>
    </row>
    <row r="872" spans="1:7" x14ac:dyDescent="0.2">
      <c r="A872" s="1"/>
      <c r="D872" s="16"/>
      <c r="F872" s="18"/>
      <c r="G872" s="18"/>
    </row>
    <row r="873" spans="1:7" x14ac:dyDescent="0.2">
      <c r="A873" s="1"/>
      <c r="D873" s="16"/>
      <c r="F873" s="18"/>
      <c r="G873" s="18"/>
    </row>
    <row r="874" spans="1:7" x14ac:dyDescent="0.2">
      <c r="A874" s="1"/>
      <c r="D874" s="16"/>
      <c r="F874" s="18"/>
      <c r="G874" s="18"/>
    </row>
    <row r="875" spans="1:7" x14ac:dyDescent="0.2">
      <c r="A875" s="1"/>
      <c r="D875" s="16"/>
      <c r="F875" s="18"/>
      <c r="G875" s="18"/>
    </row>
    <row r="876" spans="1:7" x14ac:dyDescent="0.2">
      <c r="A876" s="1"/>
      <c r="D876" s="16"/>
      <c r="F876" s="18"/>
      <c r="G876" s="18"/>
    </row>
    <row r="877" spans="1:7" x14ac:dyDescent="0.2">
      <c r="A877" s="1"/>
      <c r="D877" s="16"/>
      <c r="F877" s="18"/>
      <c r="G877" s="18"/>
    </row>
    <row r="878" spans="1:7" x14ac:dyDescent="0.2">
      <c r="A878" s="1"/>
      <c r="D878" s="16"/>
      <c r="F878" s="18"/>
      <c r="G878" s="18"/>
    </row>
    <row r="879" spans="1:7" x14ac:dyDescent="0.2">
      <c r="A879" s="1"/>
      <c r="D879" s="16"/>
      <c r="F879" s="18"/>
      <c r="G879" s="18"/>
    </row>
    <row r="880" spans="1:7" x14ac:dyDescent="0.2">
      <c r="A880" s="1"/>
      <c r="D880" s="16"/>
      <c r="F880" s="18"/>
      <c r="G880" s="18"/>
    </row>
    <row r="881" spans="1:7" x14ac:dyDescent="0.2">
      <c r="A881" s="1"/>
      <c r="D881" s="16"/>
      <c r="F881" s="18"/>
      <c r="G881" s="18"/>
    </row>
    <row r="882" spans="1:7" x14ac:dyDescent="0.2">
      <c r="A882" s="1"/>
      <c r="D882" s="16"/>
      <c r="F882" s="18"/>
      <c r="G882" s="18"/>
    </row>
    <row r="883" spans="1:7" x14ac:dyDescent="0.2">
      <c r="A883" s="1"/>
      <c r="D883" s="16"/>
      <c r="F883" s="18"/>
      <c r="G883" s="18"/>
    </row>
    <row r="884" spans="1:7" x14ac:dyDescent="0.2">
      <c r="A884" s="1"/>
      <c r="D884" s="16"/>
      <c r="F884" s="18"/>
      <c r="G884" s="18"/>
    </row>
    <row r="885" spans="1:7" x14ac:dyDescent="0.2">
      <c r="A885" s="1"/>
      <c r="D885" s="16"/>
      <c r="F885" s="18"/>
      <c r="G885" s="18"/>
    </row>
    <row r="886" spans="1:7" x14ac:dyDescent="0.2">
      <c r="A886" s="1"/>
      <c r="D886" s="16"/>
      <c r="F886" s="18"/>
      <c r="G886" s="18"/>
    </row>
    <row r="887" spans="1:7" x14ac:dyDescent="0.2">
      <c r="A887" s="1"/>
      <c r="D887" s="16"/>
      <c r="F887" s="18"/>
      <c r="G887" s="18"/>
    </row>
    <row r="888" spans="1:7" x14ac:dyDescent="0.2">
      <c r="A888" s="1"/>
      <c r="D888" s="16"/>
      <c r="F888" s="18"/>
      <c r="G888" s="18"/>
    </row>
    <row r="889" spans="1:7" x14ac:dyDescent="0.2">
      <c r="A889" s="1"/>
      <c r="D889" s="16"/>
      <c r="F889" s="18"/>
      <c r="G889" s="18"/>
    </row>
    <row r="890" spans="1:7" x14ac:dyDescent="0.2">
      <c r="A890" s="1"/>
      <c r="D890" s="16"/>
      <c r="F890" s="18"/>
      <c r="G890" s="18"/>
    </row>
    <row r="891" spans="1:7" x14ac:dyDescent="0.2">
      <c r="A891" s="1"/>
      <c r="D891" s="16"/>
      <c r="F891" s="18"/>
      <c r="G891" s="18"/>
    </row>
    <row r="892" spans="1:7" x14ac:dyDescent="0.2">
      <c r="A892" s="1"/>
      <c r="D892" s="16"/>
      <c r="F892" s="18"/>
      <c r="G892" s="18"/>
    </row>
    <row r="893" spans="1:7" x14ac:dyDescent="0.2">
      <c r="A893" s="1"/>
      <c r="D893" s="16"/>
      <c r="F893" s="18"/>
      <c r="G893" s="18"/>
    </row>
    <row r="894" spans="1:7" x14ac:dyDescent="0.2">
      <c r="A894" s="1"/>
      <c r="D894" s="16"/>
      <c r="F894" s="18"/>
      <c r="G894" s="18"/>
    </row>
    <row r="895" spans="1:7" x14ac:dyDescent="0.2">
      <c r="A895" s="1"/>
      <c r="D895" s="16"/>
      <c r="F895" s="18"/>
      <c r="G895" s="18"/>
    </row>
    <row r="896" spans="1:7" x14ac:dyDescent="0.2">
      <c r="A896" s="1"/>
      <c r="D896" s="16"/>
      <c r="F896" s="18"/>
      <c r="G896" s="18"/>
    </row>
    <row r="897" spans="1:7" x14ac:dyDescent="0.2">
      <c r="A897" s="1"/>
      <c r="D897" s="16"/>
      <c r="F897" s="18"/>
      <c r="G897" s="18"/>
    </row>
    <row r="898" spans="1:7" x14ac:dyDescent="0.2">
      <c r="A898" s="1"/>
      <c r="D898" s="16"/>
      <c r="F898" s="18"/>
      <c r="G898" s="18"/>
    </row>
    <row r="899" spans="1:7" x14ac:dyDescent="0.2">
      <c r="A899" s="1"/>
      <c r="D899" s="16"/>
      <c r="F899" s="18"/>
      <c r="G899" s="18"/>
    </row>
    <row r="900" spans="1:7" x14ac:dyDescent="0.2">
      <c r="A900" s="1"/>
      <c r="D900" s="16"/>
      <c r="F900" s="18"/>
      <c r="G900" s="18"/>
    </row>
    <row r="901" spans="1:7" x14ac:dyDescent="0.2">
      <c r="A901" s="1"/>
      <c r="D901" s="16"/>
      <c r="F901" s="18"/>
      <c r="G901" s="18"/>
    </row>
    <row r="902" spans="1:7" x14ac:dyDescent="0.2">
      <c r="A902" s="1"/>
      <c r="D902" s="16"/>
      <c r="F902" s="18"/>
      <c r="G902" s="18"/>
    </row>
    <row r="903" spans="1:7" x14ac:dyDescent="0.2">
      <c r="A903" s="1"/>
      <c r="D903" s="16"/>
      <c r="F903" s="18"/>
      <c r="G903" s="18"/>
    </row>
    <row r="904" spans="1:7" x14ac:dyDescent="0.2">
      <c r="A904" s="1"/>
      <c r="D904" s="16"/>
      <c r="F904" s="18"/>
      <c r="G904" s="18"/>
    </row>
    <row r="905" spans="1:7" x14ac:dyDescent="0.2">
      <c r="A905" s="1"/>
      <c r="D905" s="16"/>
      <c r="F905" s="18"/>
      <c r="G905" s="18"/>
    </row>
    <row r="906" spans="1:7" x14ac:dyDescent="0.2">
      <c r="A906" s="1"/>
      <c r="D906" s="16"/>
      <c r="F906" s="18"/>
      <c r="G906" s="18"/>
    </row>
    <row r="907" spans="1:7" x14ac:dyDescent="0.2">
      <c r="A907" s="1"/>
      <c r="D907" s="16"/>
      <c r="F907" s="18"/>
      <c r="G907" s="18"/>
    </row>
    <row r="908" spans="1:7" x14ac:dyDescent="0.2">
      <c r="A908" s="1"/>
      <c r="D908" s="16"/>
      <c r="F908" s="18"/>
      <c r="G908" s="18"/>
    </row>
    <row r="909" spans="1:7" x14ac:dyDescent="0.2">
      <c r="A909" s="1"/>
      <c r="D909" s="16"/>
      <c r="F909" s="18"/>
      <c r="G909" s="18"/>
    </row>
    <row r="910" spans="1:7" x14ac:dyDescent="0.2">
      <c r="A910" s="1"/>
      <c r="D910" s="16"/>
      <c r="F910" s="18"/>
      <c r="G910" s="18"/>
    </row>
    <row r="911" spans="1:7" x14ac:dyDescent="0.2">
      <c r="A911" s="1"/>
      <c r="D911" s="16"/>
      <c r="F911" s="18"/>
      <c r="G911" s="18"/>
    </row>
    <row r="912" spans="1:7" x14ac:dyDescent="0.2">
      <c r="A912" s="1"/>
      <c r="D912" s="16"/>
      <c r="F912" s="18"/>
      <c r="G912" s="18"/>
    </row>
    <row r="913" spans="1:7" x14ac:dyDescent="0.2">
      <c r="A913" s="1"/>
      <c r="D913" s="16"/>
      <c r="F913" s="18"/>
      <c r="G913" s="18"/>
    </row>
    <row r="914" spans="1:7" x14ac:dyDescent="0.2">
      <c r="A914" s="1"/>
      <c r="D914" s="16"/>
      <c r="F914" s="18"/>
      <c r="G914" s="18"/>
    </row>
    <row r="915" spans="1:7" x14ac:dyDescent="0.2">
      <c r="A915" s="1"/>
      <c r="D915" s="16"/>
      <c r="F915" s="18"/>
      <c r="G915" s="18"/>
    </row>
    <row r="916" spans="1:7" x14ac:dyDescent="0.2">
      <c r="A916" s="1"/>
      <c r="D916" s="16"/>
      <c r="F916" s="18"/>
      <c r="G916" s="18"/>
    </row>
    <row r="917" spans="1:7" x14ac:dyDescent="0.2">
      <c r="A917" s="1"/>
      <c r="D917" s="16"/>
      <c r="F917" s="18"/>
      <c r="G917" s="18"/>
    </row>
    <row r="918" spans="1:7" x14ac:dyDescent="0.2">
      <c r="A918" s="1"/>
      <c r="D918" s="16"/>
      <c r="F918" s="18"/>
      <c r="G918" s="18"/>
    </row>
    <row r="919" spans="1:7" x14ac:dyDescent="0.2">
      <c r="A919" s="1"/>
      <c r="D919" s="16"/>
      <c r="F919" s="18"/>
      <c r="G919" s="18"/>
    </row>
    <row r="920" spans="1:7" x14ac:dyDescent="0.2">
      <c r="A920" s="1"/>
      <c r="D920" s="16"/>
      <c r="F920" s="18"/>
      <c r="G920" s="18"/>
    </row>
    <row r="921" spans="1:7" x14ac:dyDescent="0.2">
      <c r="A921" s="1"/>
      <c r="D921" s="16"/>
      <c r="F921" s="18"/>
      <c r="G921" s="18"/>
    </row>
    <row r="922" spans="1:7" x14ac:dyDescent="0.2">
      <c r="A922" s="1"/>
      <c r="D922" s="16"/>
      <c r="F922" s="18"/>
      <c r="G922" s="18"/>
    </row>
    <row r="923" spans="1:7" x14ac:dyDescent="0.2">
      <c r="A923" s="1"/>
      <c r="D923" s="16"/>
      <c r="F923" s="18"/>
      <c r="G923" s="18"/>
    </row>
    <row r="924" spans="1:7" x14ac:dyDescent="0.2">
      <c r="A924" s="1"/>
      <c r="D924" s="16"/>
      <c r="F924" s="18"/>
      <c r="G924" s="18"/>
    </row>
    <row r="925" spans="1:7" x14ac:dyDescent="0.2">
      <c r="A925" s="1"/>
      <c r="D925" s="16"/>
      <c r="F925" s="18"/>
      <c r="G925" s="18"/>
    </row>
    <row r="926" spans="1:7" x14ac:dyDescent="0.2">
      <c r="A926" s="1"/>
      <c r="D926" s="16"/>
      <c r="F926" s="18"/>
      <c r="G926" s="18"/>
    </row>
    <row r="927" spans="1:7" x14ac:dyDescent="0.2">
      <c r="A927" s="1"/>
      <c r="D927" s="16"/>
      <c r="F927" s="18"/>
      <c r="G927" s="18"/>
    </row>
    <row r="928" spans="1:7" x14ac:dyDescent="0.2">
      <c r="A928" s="1"/>
      <c r="D928" s="16"/>
      <c r="F928" s="18"/>
      <c r="G928" s="18"/>
    </row>
    <row r="929" spans="1:7" x14ac:dyDescent="0.2">
      <c r="A929" s="1"/>
      <c r="D929" s="16"/>
      <c r="F929" s="18"/>
      <c r="G929" s="18"/>
    </row>
    <row r="930" spans="1:7" x14ac:dyDescent="0.2">
      <c r="A930" s="1"/>
      <c r="D930" s="16"/>
      <c r="F930" s="18"/>
      <c r="G930" s="18"/>
    </row>
    <row r="931" spans="1:7" x14ac:dyDescent="0.2">
      <c r="A931" s="1"/>
      <c r="D931" s="16"/>
      <c r="F931" s="18"/>
      <c r="G931" s="18"/>
    </row>
    <row r="932" spans="1:7" x14ac:dyDescent="0.2">
      <c r="A932" s="1"/>
      <c r="D932" s="16"/>
      <c r="F932" s="18"/>
      <c r="G932" s="18"/>
    </row>
    <row r="933" spans="1:7" x14ac:dyDescent="0.2">
      <c r="A933" s="1"/>
      <c r="D933" s="16"/>
      <c r="F933" s="18"/>
      <c r="G933" s="18"/>
    </row>
    <row r="934" spans="1:7" x14ac:dyDescent="0.2">
      <c r="A934" s="1"/>
      <c r="D934" s="16"/>
      <c r="F934" s="18"/>
      <c r="G934" s="18"/>
    </row>
    <row r="935" spans="1:7" x14ac:dyDescent="0.2">
      <c r="A935" s="1"/>
      <c r="D935" s="16"/>
      <c r="F935" s="18"/>
      <c r="G935" s="18"/>
    </row>
    <row r="936" spans="1:7" x14ac:dyDescent="0.2">
      <c r="A936" s="1"/>
      <c r="D936" s="16"/>
      <c r="F936" s="18"/>
      <c r="G936" s="18"/>
    </row>
    <row r="937" spans="1:7" x14ac:dyDescent="0.2">
      <c r="A937" s="1"/>
      <c r="D937" s="16"/>
      <c r="F937" s="18"/>
      <c r="G937" s="18"/>
    </row>
    <row r="938" spans="1:7" x14ac:dyDescent="0.2">
      <c r="A938" s="1"/>
      <c r="D938" s="16"/>
      <c r="F938" s="18"/>
      <c r="G938" s="18"/>
    </row>
    <row r="939" spans="1:7" x14ac:dyDescent="0.2">
      <c r="A939" s="1"/>
      <c r="D939" s="16"/>
      <c r="F939" s="18"/>
      <c r="G939" s="18"/>
    </row>
    <row r="940" spans="1:7" x14ac:dyDescent="0.2">
      <c r="A940" s="1"/>
      <c r="D940" s="16"/>
      <c r="F940" s="18"/>
      <c r="G940" s="18"/>
    </row>
    <row r="941" spans="1:7" x14ac:dyDescent="0.2">
      <c r="A941" s="1"/>
      <c r="D941" s="16"/>
      <c r="F941" s="18"/>
      <c r="G941" s="18"/>
    </row>
    <row r="942" spans="1:7" x14ac:dyDescent="0.2">
      <c r="A942" s="1"/>
      <c r="D942" s="16"/>
      <c r="F942" s="18"/>
      <c r="G942" s="18"/>
    </row>
    <row r="943" spans="1:7" x14ac:dyDescent="0.2">
      <c r="A943" s="1"/>
      <c r="D943" s="16"/>
      <c r="F943" s="18"/>
      <c r="G943" s="18"/>
    </row>
    <row r="944" spans="1:7" x14ac:dyDescent="0.2">
      <c r="A944" s="1"/>
      <c r="D944" s="16"/>
      <c r="F944" s="18"/>
      <c r="G944" s="18"/>
    </row>
    <row r="945" spans="1:7" x14ac:dyDescent="0.2">
      <c r="A945" s="1"/>
      <c r="D945" s="16"/>
      <c r="F945" s="18"/>
      <c r="G945" s="18"/>
    </row>
    <row r="946" spans="1:7" x14ac:dyDescent="0.2">
      <c r="A946" s="1"/>
      <c r="D946" s="16"/>
      <c r="F946" s="18"/>
      <c r="G946" s="18"/>
    </row>
    <row r="947" spans="1:7" x14ac:dyDescent="0.2">
      <c r="A947" s="1"/>
      <c r="D947" s="16"/>
      <c r="F947" s="18"/>
      <c r="G947" s="18"/>
    </row>
    <row r="948" spans="1:7" x14ac:dyDescent="0.2">
      <c r="A948" s="1"/>
      <c r="D948" s="16"/>
      <c r="F948" s="18"/>
      <c r="G948" s="18"/>
    </row>
    <row r="949" spans="1:7" x14ac:dyDescent="0.2">
      <c r="A949" s="1"/>
      <c r="D949" s="16"/>
      <c r="F949" s="18"/>
      <c r="G949" s="18"/>
    </row>
    <row r="950" spans="1:7" x14ac:dyDescent="0.2">
      <c r="A950" s="1"/>
      <c r="D950" s="16"/>
      <c r="F950" s="18"/>
      <c r="G950" s="18"/>
    </row>
    <row r="951" spans="1:7" x14ac:dyDescent="0.2">
      <c r="A951" s="1"/>
      <c r="D951" s="16"/>
      <c r="F951" s="18"/>
      <c r="G951" s="18"/>
    </row>
    <row r="952" spans="1:7" x14ac:dyDescent="0.2">
      <c r="A952" s="1"/>
      <c r="D952" s="16"/>
      <c r="F952" s="18"/>
      <c r="G952" s="18"/>
    </row>
    <row r="953" spans="1:7" x14ac:dyDescent="0.2">
      <c r="A953" s="1"/>
      <c r="D953" s="16"/>
      <c r="F953" s="18"/>
      <c r="G953" s="18"/>
    </row>
    <row r="954" spans="1:7" x14ac:dyDescent="0.2">
      <c r="A954" s="1"/>
      <c r="D954" s="16"/>
      <c r="F954" s="18"/>
      <c r="G954" s="18"/>
    </row>
    <row r="955" spans="1:7" x14ac:dyDescent="0.2">
      <c r="A955" s="1"/>
      <c r="D955" s="16"/>
      <c r="F955" s="18"/>
      <c r="G955" s="18"/>
    </row>
    <row r="956" spans="1:7" x14ac:dyDescent="0.2">
      <c r="A956" s="1"/>
      <c r="D956" s="16"/>
      <c r="F956" s="18"/>
      <c r="G956" s="18"/>
    </row>
    <row r="957" spans="1:7" x14ac:dyDescent="0.2">
      <c r="A957" s="1"/>
      <c r="D957" s="16"/>
      <c r="F957" s="18"/>
      <c r="G957" s="18"/>
    </row>
    <row r="958" spans="1:7" x14ac:dyDescent="0.2">
      <c r="A958" s="1"/>
      <c r="D958" s="16"/>
      <c r="F958" s="18"/>
      <c r="G958" s="18"/>
    </row>
    <row r="959" spans="1:7" x14ac:dyDescent="0.2">
      <c r="A959" s="1"/>
      <c r="D959" s="16"/>
      <c r="F959" s="18"/>
      <c r="G959" s="18"/>
    </row>
    <row r="960" spans="1:7" x14ac:dyDescent="0.2">
      <c r="A960" s="1"/>
      <c r="D960" s="16"/>
      <c r="F960" s="18"/>
      <c r="G960" s="18"/>
    </row>
    <row r="961" spans="1:7" x14ac:dyDescent="0.2">
      <c r="A961" s="1"/>
      <c r="D961" s="16"/>
      <c r="F961" s="18"/>
      <c r="G961" s="18"/>
    </row>
    <row r="962" spans="1:7" x14ac:dyDescent="0.2">
      <c r="A962" s="1"/>
      <c r="D962" s="16"/>
      <c r="F962" s="18"/>
      <c r="G962" s="18"/>
    </row>
    <row r="963" spans="1:7" x14ac:dyDescent="0.2">
      <c r="A963" s="1"/>
      <c r="D963" s="16"/>
      <c r="F963" s="18"/>
      <c r="G963" s="18"/>
    </row>
    <row r="964" spans="1:7" x14ac:dyDescent="0.2">
      <c r="A964" s="1"/>
      <c r="D964" s="16"/>
      <c r="F964" s="18"/>
      <c r="G964" s="18"/>
    </row>
    <row r="965" spans="1:7" x14ac:dyDescent="0.2">
      <c r="A965" s="1"/>
      <c r="D965" s="16"/>
      <c r="F965" s="18"/>
      <c r="G965" s="18"/>
    </row>
    <row r="966" spans="1:7" x14ac:dyDescent="0.2">
      <c r="A966" s="1"/>
      <c r="D966" s="16"/>
      <c r="F966" s="18"/>
      <c r="G966" s="18"/>
    </row>
    <row r="967" spans="1:7" x14ac:dyDescent="0.2">
      <c r="A967" s="1"/>
      <c r="D967" s="16"/>
      <c r="F967" s="18"/>
      <c r="G967" s="18"/>
    </row>
    <row r="968" spans="1:7" x14ac:dyDescent="0.2">
      <c r="A968" s="1"/>
      <c r="D968" s="16"/>
      <c r="F968" s="18"/>
      <c r="G968" s="18"/>
    </row>
    <row r="969" spans="1:7" x14ac:dyDescent="0.2">
      <c r="A969" s="1"/>
      <c r="D969" s="16"/>
      <c r="F969" s="18"/>
      <c r="G969" s="18"/>
    </row>
    <row r="970" spans="1:7" x14ac:dyDescent="0.2">
      <c r="A970" s="1"/>
      <c r="D970" s="16"/>
      <c r="F970" s="18"/>
      <c r="G970" s="18"/>
    </row>
    <row r="971" spans="1:7" x14ac:dyDescent="0.2">
      <c r="A971" s="1"/>
      <c r="D971" s="16"/>
      <c r="F971" s="18"/>
      <c r="G971" s="18"/>
    </row>
    <row r="972" spans="1:7" x14ac:dyDescent="0.2">
      <c r="A972" s="1"/>
      <c r="D972" s="16"/>
      <c r="F972" s="18"/>
      <c r="G972" s="18"/>
    </row>
    <row r="973" spans="1:7" x14ac:dyDescent="0.2">
      <c r="A973" s="1"/>
      <c r="D973" s="16"/>
      <c r="F973" s="18"/>
      <c r="G973" s="18"/>
    </row>
    <row r="974" spans="1:7" x14ac:dyDescent="0.2">
      <c r="A974" s="1"/>
      <c r="D974" s="16"/>
      <c r="F974" s="18"/>
      <c r="G974" s="18"/>
    </row>
    <row r="975" spans="1:7" x14ac:dyDescent="0.2">
      <c r="A975" s="1"/>
      <c r="D975" s="16"/>
      <c r="F975" s="18"/>
      <c r="G975" s="18"/>
    </row>
    <row r="976" spans="1:7" x14ac:dyDescent="0.2">
      <c r="A976" s="1"/>
      <c r="D976" s="16"/>
      <c r="F976" s="18"/>
      <c r="G976" s="18"/>
    </row>
    <row r="977" spans="1:7" x14ac:dyDescent="0.2">
      <c r="A977" s="1"/>
      <c r="D977" s="16"/>
      <c r="F977" s="18"/>
      <c r="G977" s="18"/>
    </row>
    <row r="978" spans="1:7" x14ac:dyDescent="0.2">
      <c r="A978" s="1"/>
      <c r="D978" s="16"/>
      <c r="F978" s="18"/>
      <c r="G978" s="18"/>
    </row>
    <row r="979" spans="1:7" x14ac:dyDescent="0.2">
      <c r="A979" s="1"/>
      <c r="D979" s="16"/>
      <c r="F979" s="18"/>
      <c r="G979" s="18"/>
    </row>
    <row r="980" spans="1:7" x14ac:dyDescent="0.2">
      <c r="A980" s="1"/>
      <c r="D980" s="16"/>
      <c r="F980" s="18"/>
      <c r="G980" s="18"/>
    </row>
    <row r="981" spans="1:7" x14ac:dyDescent="0.2">
      <c r="A981" s="1"/>
      <c r="D981" s="16"/>
      <c r="F981" s="18"/>
      <c r="G981" s="18"/>
    </row>
    <row r="982" spans="1:7" x14ac:dyDescent="0.2">
      <c r="A982" s="1"/>
      <c r="D982" s="16"/>
      <c r="F982" s="18"/>
      <c r="G982" s="18"/>
    </row>
    <row r="983" spans="1:7" x14ac:dyDescent="0.2">
      <c r="A983" s="1"/>
      <c r="D983" s="16"/>
      <c r="F983" s="18"/>
      <c r="G983" s="18"/>
    </row>
    <row r="984" spans="1:7" x14ac:dyDescent="0.2">
      <c r="A984" s="1"/>
      <c r="D984" s="16"/>
      <c r="F984" s="18"/>
      <c r="G984" s="18"/>
    </row>
    <row r="985" spans="1:7" x14ac:dyDescent="0.2">
      <c r="A985" s="1"/>
      <c r="D985" s="16"/>
      <c r="F985" s="18"/>
      <c r="G985" s="18"/>
    </row>
    <row r="986" spans="1:7" x14ac:dyDescent="0.2">
      <c r="A986" s="1"/>
      <c r="D986" s="16"/>
      <c r="F986" s="18"/>
      <c r="G986" s="18"/>
    </row>
    <row r="987" spans="1:7" x14ac:dyDescent="0.2">
      <c r="A987" s="1"/>
      <c r="D987" s="16"/>
      <c r="F987" s="18"/>
      <c r="G987" s="18"/>
    </row>
    <row r="988" spans="1:7" x14ac:dyDescent="0.2">
      <c r="A988" s="1"/>
      <c r="D988" s="16"/>
      <c r="F988" s="18"/>
      <c r="G988" s="18"/>
    </row>
    <row r="989" spans="1:7" x14ac:dyDescent="0.2">
      <c r="A989" s="1"/>
      <c r="D989" s="16"/>
      <c r="F989" s="18"/>
      <c r="G989" s="18"/>
    </row>
    <row r="990" spans="1:7" x14ac:dyDescent="0.2">
      <c r="A990" s="1"/>
      <c r="D990" s="16"/>
      <c r="F990" s="18"/>
      <c r="G990" s="18"/>
    </row>
    <row r="991" spans="1:7" x14ac:dyDescent="0.2">
      <c r="A991" s="1"/>
      <c r="D991" s="16"/>
      <c r="F991" s="18"/>
      <c r="G991" s="18"/>
    </row>
    <row r="992" spans="1:7" x14ac:dyDescent="0.2">
      <c r="A992" s="1"/>
      <c r="D992" s="16"/>
      <c r="F992" s="18"/>
      <c r="G992" s="18"/>
    </row>
    <row r="993" spans="1:7" x14ac:dyDescent="0.2">
      <c r="A993" s="1"/>
      <c r="D993" s="16"/>
      <c r="F993" s="18"/>
      <c r="G993" s="18"/>
    </row>
    <row r="994" spans="1:7" x14ac:dyDescent="0.2">
      <c r="A994" s="1"/>
      <c r="D994" s="16"/>
      <c r="F994" s="18"/>
      <c r="G994" s="18"/>
    </row>
    <row r="995" spans="1:7" x14ac:dyDescent="0.2">
      <c r="A995" s="1"/>
      <c r="D995" s="16"/>
      <c r="F995" s="18"/>
      <c r="G995" s="18"/>
    </row>
    <row r="996" spans="1:7" x14ac:dyDescent="0.2">
      <c r="A996" s="1"/>
      <c r="D996" s="16"/>
      <c r="F996" s="18"/>
      <c r="G996" s="18"/>
    </row>
    <row r="997" spans="1:7" x14ac:dyDescent="0.2">
      <c r="A997" s="1"/>
      <c r="D997" s="16"/>
      <c r="F997" s="18"/>
      <c r="G997" s="18"/>
    </row>
    <row r="998" spans="1:7" x14ac:dyDescent="0.2">
      <c r="A998" s="1"/>
      <c r="D998" s="16"/>
      <c r="F998" s="18"/>
      <c r="G998" s="18"/>
    </row>
    <row r="999" spans="1:7" x14ac:dyDescent="0.2">
      <c r="A999" s="1"/>
      <c r="D999" s="16"/>
      <c r="F999" s="18"/>
      <c r="G999" s="18"/>
    </row>
    <row r="1000" spans="1:7" x14ac:dyDescent="0.2">
      <c r="A1000" s="1"/>
      <c r="D1000" s="16"/>
      <c r="F1000" s="18"/>
      <c r="G1000" s="18"/>
    </row>
    <row r="1001" spans="1:7" x14ac:dyDescent="0.2">
      <c r="A1001" s="1"/>
      <c r="D1001" s="16"/>
      <c r="F1001" s="18"/>
      <c r="G1001" s="18"/>
    </row>
    <row r="1002" spans="1:7" x14ac:dyDescent="0.2">
      <c r="A1002" s="1"/>
      <c r="D1002" s="16"/>
      <c r="F1002" s="18"/>
      <c r="G1002" s="18"/>
    </row>
    <row r="1003" spans="1:7" x14ac:dyDescent="0.2">
      <c r="A1003" s="1"/>
      <c r="D1003" s="16"/>
      <c r="F1003" s="18"/>
      <c r="G1003" s="18"/>
    </row>
    <row r="1004" spans="1:7" x14ac:dyDescent="0.2">
      <c r="A1004" s="1"/>
      <c r="D1004" s="16"/>
      <c r="F1004" s="18"/>
      <c r="G1004" s="18"/>
    </row>
    <row r="1005" spans="1:7" x14ac:dyDescent="0.2">
      <c r="A1005" s="1"/>
      <c r="D1005" s="16"/>
      <c r="F1005" s="18"/>
      <c r="G1005" s="18"/>
    </row>
    <row r="1006" spans="1:7" x14ac:dyDescent="0.2">
      <c r="A1006" s="1"/>
      <c r="D1006" s="16"/>
      <c r="F1006" s="18"/>
      <c r="G1006" s="18"/>
    </row>
    <row r="1007" spans="1:7" x14ac:dyDescent="0.2">
      <c r="A1007" s="1"/>
      <c r="D1007" s="16"/>
      <c r="F1007" s="18"/>
      <c r="G1007" s="18"/>
    </row>
    <row r="1008" spans="1:7" x14ac:dyDescent="0.2">
      <c r="A1008" s="1"/>
      <c r="D1008" s="16"/>
      <c r="F1008" s="18"/>
      <c r="G1008" s="18"/>
    </row>
    <row r="1009" spans="1:7" x14ac:dyDescent="0.2">
      <c r="A1009" s="1"/>
      <c r="D1009" s="16"/>
      <c r="F1009" s="18"/>
      <c r="G1009" s="18"/>
    </row>
    <row r="1010" spans="1:7" x14ac:dyDescent="0.2">
      <c r="A1010" s="1"/>
      <c r="D1010" s="16"/>
      <c r="F1010" s="18"/>
      <c r="G1010" s="18"/>
    </row>
    <row r="1011" spans="1:7" x14ac:dyDescent="0.2">
      <c r="A1011" s="1"/>
      <c r="D1011" s="16"/>
      <c r="F1011" s="18"/>
      <c r="G1011" s="18"/>
    </row>
    <row r="1012" spans="1:7" x14ac:dyDescent="0.2">
      <c r="A1012" s="1"/>
      <c r="D1012" s="16"/>
      <c r="F1012" s="18"/>
      <c r="G1012" s="18"/>
    </row>
    <row r="1013" spans="1:7" x14ac:dyDescent="0.2">
      <c r="A1013" s="1"/>
      <c r="D1013" s="16"/>
      <c r="F1013" s="18"/>
      <c r="G1013" s="18"/>
    </row>
    <row r="1014" spans="1:7" x14ac:dyDescent="0.2">
      <c r="A1014" s="1"/>
      <c r="D1014" s="16"/>
      <c r="F1014" s="18"/>
      <c r="G1014" s="18"/>
    </row>
    <row r="1015" spans="1:7" x14ac:dyDescent="0.2">
      <c r="A1015" s="1"/>
      <c r="D1015" s="16"/>
      <c r="F1015" s="18"/>
      <c r="G1015" s="18"/>
    </row>
    <row r="1016" spans="1:7" x14ac:dyDescent="0.2">
      <c r="D1016" s="16"/>
      <c r="F1016" s="18"/>
      <c r="G1016" s="18"/>
    </row>
    <row r="1017" spans="1:7" x14ac:dyDescent="0.2">
      <c r="D1017" s="16"/>
      <c r="F1017" s="18"/>
      <c r="G1017" s="18"/>
    </row>
    <row r="1018" spans="1:7" x14ac:dyDescent="0.2">
      <c r="D1018" s="16"/>
      <c r="F1018" s="18"/>
      <c r="G1018" s="18"/>
    </row>
    <row r="1019" spans="1:7" x14ac:dyDescent="0.2">
      <c r="D1019" s="16"/>
      <c r="F1019" s="18"/>
      <c r="G1019" s="18"/>
    </row>
  </sheetData>
  <sheetProtection sheet="1" objects="1" scenarios="1"/>
  <autoFilter ref="A3:M54" xr:uid="{00000000-0001-0000-0100-000000000000}">
    <sortState xmlns:xlrd2="http://schemas.microsoft.com/office/spreadsheetml/2017/richdata2" ref="A4:M54">
      <sortCondition ref="B3:B54"/>
    </sortState>
  </autoFilter>
  <sortState xmlns:xlrd2="http://schemas.microsoft.com/office/spreadsheetml/2017/richdata2" ref="A4:K54">
    <sortCondition ref="B4:B54"/>
  </sortState>
  <mergeCells count="3">
    <mergeCell ref="B60:C60"/>
    <mergeCell ref="C2:G2"/>
    <mergeCell ref="H2:L2"/>
  </mergeCells>
  <hyperlinks>
    <hyperlink ref="B36" r:id="rId1" xr:uid="{00000000-0004-0000-0100-000000000000}"/>
    <hyperlink ref="B10" r:id="rId2" xr:uid="{00000000-0004-0000-0100-000001000000}"/>
    <hyperlink ref="B42" r:id="rId3" xr:uid="{00000000-0004-0000-0100-000002000000}"/>
    <hyperlink ref="B32" r:id="rId4" display="London School of Economics" xr:uid="{00000000-0004-0000-0100-000003000000}"/>
    <hyperlink ref="B16" r:id="rId5" xr:uid="{00000000-0004-0000-0100-000004000000}"/>
    <hyperlink ref="B52" r:id="rId6" xr:uid="{00000000-0004-0000-0100-000005000000}"/>
    <hyperlink ref="B22" r:id="rId7" xr:uid="{00000000-0004-0000-0100-000006000000}"/>
    <hyperlink ref="B6" r:id="rId8" xr:uid="{00000000-0004-0000-0100-000007000000}"/>
    <hyperlink ref="B47" r:id="rId9" xr:uid="{00000000-0004-0000-0100-000008000000}"/>
    <hyperlink ref="B33" r:id="rId10" xr:uid="{00000000-0004-0000-0100-000009000000}"/>
    <hyperlink ref="B20" r:id="rId11" xr:uid="{00000000-0004-0000-0100-00000A000000}"/>
    <hyperlink ref="B17" r:id="rId12" xr:uid="{00000000-0004-0000-0100-00000B000000}"/>
    <hyperlink ref="B27" r:id="rId13" xr:uid="{00000000-0004-0000-0100-00000C000000}"/>
    <hyperlink ref="B9" r:id="rId14" xr:uid="{00000000-0004-0000-0100-00000D000000}"/>
    <hyperlink ref="B19" r:id="rId15" xr:uid="{00000000-0004-0000-0100-00000E000000}"/>
    <hyperlink ref="B28" r:id="rId16" xr:uid="{00000000-0004-0000-0100-00000F000000}"/>
    <hyperlink ref="B41" r:id="rId17" xr:uid="{00000000-0004-0000-0100-000010000000}"/>
    <hyperlink ref="B54" r:id="rId18" xr:uid="{00000000-0004-0000-0100-000011000000}"/>
    <hyperlink ref="B44" r:id="rId19" xr:uid="{00000000-0004-0000-0100-000012000000}"/>
    <hyperlink ref="B4" r:id="rId20" xr:uid="{00000000-0004-0000-0100-000013000000}"/>
    <hyperlink ref="B12" r:id="rId21" xr:uid="{00000000-0004-0000-0100-000014000000}"/>
    <hyperlink ref="B39" r:id="rId22" xr:uid="{00000000-0004-0000-0100-000015000000}"/>
    <hyperlink ref="B25" r:id="rId23" xr:uid="{00000000-0004-0000-0100-000016000000}"/>
    <hyperlink ref="B46" r:id="rId24" xr:uid="{00000000-0004-0000-0100-000017000000}"/>
    <hyperlink ref="B5" r:id="rId25" xr:uid="{00000000-0004-0000-0100-000018000000}"/>
    <hyperlink ref="B50" r:id="rId26" xr:uid="{00000000-0004-0000-0100-000019000000}"/>
    <hyperlink ref="B40" r:id="rId27" xr:uid="{00000000-0004-0000-0100-00001A000000}"/>
    <hyperlink ref="B34" r:id="rId28" xr:uid="{00000000-0004-0000-0100-00001B000000}"/>
    <hyperlink ref="B7" r:id="rId29" xr:uid="{00000000-0004-0000-0100-00001C000000}"/>
    <hyperlink ref="B29" r:id="rId30" xr:uid="{00000000-0004-0000-0100-00001D000000}"/>
    <hyperlink ref="B15" r:id="rId31" xr:uid="{00000000-0004-0000-0100-00001E000000}"/>
    <hyperlink ref="B49" r:id="rId32" xr:uid="{00000000-0004-0000-0100-00001F000000}"/>
    <hyperlink ref="B30" r:id="rId33" xr:uid="{00000000-0004-0000-0100-000020000000}"/>
    <hyperlink ref="B53" r:id="rId34" xr:uid="{00000000-0004-0000-0100-000021000000}"/>
    <hyperlink ref="B51" r:id="rId35" xr:uid="{00000000-0004-0000-0100-000022000000}"/>
    <hyperlink ref="B21" r:id="rId36" xr:uid="{00000000-0004-0000-0100-000023000000}"/>
    <hyperlink ref="B11" r:id="rId37" xr:uid="{00000000-0004-0000-0100-000025000000}"/>
    <hyperlink ref="B31" r:id="rId38" xr:uid="{00000000-0004-0000-0100-000026000000}"/>
    <hyperlink ref="B35" r:id="rId39" xr:uid="{00000000-0004-0000-0100-000027000000}"/>
    <hyperlink ref="B48" r:id="rId40" xr:uid="{00000000-0004-0000-0100-000028000000}"/>
    <hyperlink ref="B38" r:id="rId41" xr:uid="{00000000-0004-0000-0100-000029000000}"/>
    <hyperlink ref="B45" r:id="rId42" xr:uid="{00000000-0004-0000-0100-00002A000000}"/>
    <hyperlink ref="B26" r:id="rId43" xr:uid="{00000000-0004-0000-0100-00002B000000}"/>
    <hyperlink ref="B37" r:id="rId44" xr:uid="{00000000-0004-0000-0100-00002C000000}"/>
    <hyperlink ref="B8" r:id="rId45" xr:uid="{00000000-0004-0000-0100-00002D000000}"/>
    <hyperlink ref="B23" r:id="rId46" xr:uid="{00000000-0004-0000-0100-00002E000000}"/>
    <hyperlink ref="B43" r:id="rId47" xr:uid="{00000000-0004-0000-0100-00002F000000}"/>
    <hyperlink ref="B24" r:id="rId48" xr:uid="{00000000-0004-0000-0100-000030000000}"/>
    <hyperlink ref="N5" r:id="rId49" xr:uid="{8DA6C6F7-A4E8-AF40-89F5-FD0818DEBB90}"/>
    <hyperlink ref="N6" r:id="rId50" xr:uid="{72D7B860-BEF7-E848-9FEF-92DED2E36F75}"/>
    <hyperlink ref="N7" r:id="rId51" xr:uid="{6D2F2B90-AE22-174B-B103-D1E2B4996F75}"/>
    <hyperlink ref="N9" r:id="rId52" xr:uid="{A0B4A2DF-6220-7C4D-B29C-D5A880BDD15A}"/>
    <hyperlink ref="N10" r:id="rId53" xr:uid="{1D365279-6922-8E42-B046-1A0666BC6F36}"/>
    <hyperlink ref="N11" r:id="rId54" xr:uid="{C7239A3E-C6BE-BD47-A7A9-48E26284DF43}"/>
    <hyperlink ref="N12" r:id="rId55" xr:uid="{080F28FC-04C6-814D-8D72-D725557084C7}"/>
    <hyperlink ref="N15" r:id="rId56" xr:uid="{6F9BD35D-EA1C-5441-894F-CA4B42C03A72}"/>
    <hyperlink ref="N16" r:id="rId57" xr:uid="{D8DAC1E3-575E-AF42-AEE5-7D0B1800670F}"/>
    <hyperlink ref="N17" r:id="rId58" xr:uid="{983375D5-8097-644F-B696-E476D7A66192}"/>
    <hyperlink ref="N19" r:id="rId59" xr:uid="{9F9B8776-772B-2E4D-8908-D273E65EC193}"/>
    <hyperlink ref="N20" r:id="rId60" xr:uid="{C4FAC269-39EC-3A42-81AD-5D009E81E61D}"/>
    <hyperlink ref="N21" r:id="rId61" xr:uid="{4935C79F-6196-4447-ACF1-4A09810F7472}"/>
    <hyperlink ref="N22" r:id="rId62" xr:uid="{ED6BC1FE-88AD-2B4D-A0EA-FA60FDE65DF9}"/>
    <hyperlink ref="N24" r:id="rId63" xr:uid="{E03591F3-17FE-6E45-8F0A-9FA6F3ECED5C}"/>
    <hyperlink ref="N25" r:id="rId64" xr:uid="{6734FAFC-28D9-2D4C-85FC-25B409C38593}"/>
    <hyperlink ref="N26" r:id="rId65" xr:uid="{448F5E6D-A969-9942-8866-03926F681FD1}"/>
    <hyperlink ref="N27" r:id="rId66" xr:uid="{7637721F-55A5-5141-9EB1-4CD866CD504F}"/>
    <hyperlink ref="N28" r:id="rId67" xr:uid="{3440297D-2292-7644-A323-D1E899C9DBBA}"/>
    <hyperlink ref="N29" r:id="rId68" xr:uid="{9AF68E6F-00C9-1749-8A56-DA0307AC8B47}"/>
    <hyperlink ref="N30" r:id="rId69" xr:uid="{2547D8E8-6CBC-6543-86DF-BA5F6C78FA6F}"/>
    <hyperlink ref="N31" r:id="rId70" xr:uid="{A130E6EA-F5ED-2E4F-ADD1-F3A2398A8968}"/>
    <hyperlink ref="N32" r:id="rId71" xr:uid="{AEC3C3C9-6D1B-1241-BD4B-F8B5364417EB}"/>
    <hyperlink ref="N33" r:id="rId72" xr:uid="{15E0A3A2-5EE2-6F42-AF82-451925BC6046}"/>
    <hyperlink ref="N34" r:id="rId73" xr:uid="{5CF9B0EF-5CAD-864B-B8B1-EF076CC1B6F9}"/>
    <hyperlink ref="N35" r:id="rId74" xr:uid="{6CF2966C-3F26-6340-94B0-B7885F0E760E}"/>
    <hyperlink ref="N36" r:id="rId75" xr:uid="{6CD0DC58-367F-844C-B015-BD9B7F9F3BF9}"/>
    <hyperlink ref="N38" r:id="rId76" xr:uid="{86216A83-EE29-3248-A028-3298E63B0309}"/>
    <hyperlink ref="N39" r:id="rId77" xr:uid="{96991E37-42D6-8A40-9423-BCF915B2D011}"/>
    <hyperlink ref="N42" r:id="rId78" xr:uid="{9E079BDA-EC08-6F4A-B613-9F5DB5B533A3}"/>
    <hyperlink ref="N43" r:id="rId79" xr:uid="{DA7B75D9-6955-184E-A1E3-524F04FF4D72}"/>
    <hyperlink ref="N44" r:id="rId80" xr:uid="{573647A1-F35E-0B44-A743-922E0883EBB7}"/>
    <hyperlink ref="N45" r:id="rId81" xr:uid="{CE07DCA4-C073-E542-86C9-ABE77B48CCC5}"/>
    <hyperlink ref="N46" r:id="rId82" xr:uid="{50547652-2A8D-724E-BD20-10CDA33DB999}"/>
    <hyperlink ref="N48" r:id="rId83" xr:uid="{638FDF3F-28E9-D247-B507-7E4B93EB60DE}"/>
    <hyperlink ref="N50" r:id="rId84" xr:uid="{2F3CEA98-B972-5747-A032-4A67648F0C14}"/>
    <hyperlink ref="N49" r:id="rId85" xr:uid="{3AB0C337-373B-3A4D-B93C-9909A6A4A24B}"/>
    <hyperlink ref="N51" r:id="rId86" xr:uid="{41BD48E6-FFDC-5E49-9D0E-B47414585190}"/>
    <hyperlink ref="N52" r:id="rId87" xr:uid="{8E68CBA2-9DA7-2549-8828-6038E7F30872}"/>
    <hyperlink ref="N54" r:id="rId88" xr:uid="{0BBB96E4-1662-CD44-9221-D30509F7F859}"/>
    <hyperlink ref="N8" r:id="rId89" xr:uid="{0DF56B96-147D-B64C-9306-13C3B14F200D}"/>
    <hyperlink ref="B14" r:id="rId90" xr:uid="{00000000-0004-0000-0100-000024000000}"/>
    <hyperlink ref="N14" r:id="rId91" xr:uid="{F81436D6-8E62-B540-865A-0C63C6002A42}"/>
    <hyperlink ref="N23" r:id="rId92" xr:uid="{96444DB0-DA1A-3540-8D9C-90A305C3F98C}"/>
    <hyperlink ref="N40" r:id="rId93" xr:uid="{941603EF-9CD9-0C4A-92B7-2CACD86FB458}"/>
    <hyperlink ref="N41" r:id="rId94" xr:uid="{386D243D-2906-CD44-953F-75A2B6CE6417}"/>
    <hyperlink ref="N47" r:id="rId95" xr:uid="{16FBA4EB-1975-0944-8055-B695173A9401}"/>
    <hyperlink ref="N53" r:id="rId96" xr:uid="{C1A2934A-80D8-6047-A81E-3FEE50C260AB}"/>
    <hyperlink ref="N13" r:id="rId97" xr:uid="{C07DA95F-413B-944B-83F0-2667289D07D9}"/>
    <hyperlink ref="N18" r:id="rId98" xr:uid="{FEB22B41-37A0-FB46-B56F-A7E8C94F76F8}"/>
    <hyperlink ref="B18" r:id="rId99" display="Essex" xr:uid="{8C6D3B61-0D26-AB42-9E18-B34B9CC77D28}"/>
    <hyperlink ref="N4" r:id="rId100" xr:uid="{66E30A1B-B6C5-A14A-8905-FF5376B19FF2}"/>
  </hyperlinks>
  <printOptions horizontalCentered="1" gridLines="1"/>
  <pageMargins left="0.7" right="0.7" top="0.75" bottom="0.75" header="0" footer="0"/>
  <pageSetup paperSize="9" scale="38" fitToHeight="0" pageOrder="overThenDown" orientation="landscape" cellComments="atEnd"/>
  <drawing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07DA-4FC3-9145-BA4F-8EF20EC4AD1A}">
  <sheetPr>
    <pageSetUpPr fitToPage="1"/>
  </sheetPr>
  <dimension ref="A2:J1009"/>
  <sheetViews>
    <sheetView zoomScale="65" zoomScaleNormal="65" workbookViewId="0">
      <selection activeCell="D91" sqref="D91"/>
    </sheetView>
  </sheetViews>
  <sheetFormatPr baseColWidth="10" defaultRowHeight="15" x14ac:dyDescent="0.2"/>
  <cols>
    <col min="2" max="2" width="32" style="22" customWidth="1"/>
    <col min="3" max="3" width="17.83203125" style="15" customWidth="1"/>
    <col min="4" max="4" width="19.5" style="15" customWidth="1"/>
    <col min="5" max="5" width="14.5" style="15" customWidth="1"/>
    <col min="6" max="6" width="19.33203125" style="15" customWidth="1"/>
  </cols>
  <sheetData>
    <row r="2" spans="1:10" x14ac:dyDescent="0.2">
      <c r="C2" s="17"/>
      <c r="D2" s="17"/>
    </row>
    <row r="4" spans="1:10" x14ac:dyDescent="0.2">
      <c r="J4" s="52"/>
    </row>
    <row r="6" spans="1:10" x14ac:dyDescent="0.2">
      <c r="A6" s="14"/>
      <c r="B6" s="22" t="s">
        <v>119</v>
      </c>
      <c r="C6" s="16" t="s">
        <v>129</v>
      </c>
    </row>
    <row r="11" spans="1:10" x14ac:dyDescent="0.2">
      <c r="B11" s="23"/>
      <c r="C11"/>
      <c r="D11"/>
      <c r="E11"/>
      <c r="F11"/>
    </row>
    <row r="12" spans="1:10" ht="16" thickBot="1" x14ac:dyDescent="0.25">
      <c r="B12" s="27" t="s">
        <v>53</v>
      </c>
      <c r="C12" s="97" t="s">
        <v>61</v>
      </c>
      <c r="D12" s="27" t="s">
        <v>107</v>
      </c>
      <c r="E12" s="102" t="s">
        <v>66</v>
      </c>
      <c r="F12" s="33" t="s">
        <v>108</v>
      </c>
    </row>
    <row r="13" spans="1:10" ht="17" thickTop="1" x14ac:dyDescent="0.2">
      <c r="B13" s="28" t="s">
        <v>26</v>
      </c>
      <c r="C13" s="98">
        <v>53289</v>
      </c>
      <c r="D13" s="101">
        <v>56.093684210526312</v>
      </c>
      <c r="E13" s="103">
        <v>0</v>
      </c>
      <c r="F13" s="53">
        <v>0</v>
      </c>
    </row>
    <row r="14" spans="1:10" ht="16" x14ac:dyDescent="0.2">
      <c r="B14" s="28" t="s">
        <v>23</v>
      </c>
      <c r="C14" s="98">
        <v>65322</v>
      </c>
      <c r="D14" s="55">
        <v>56.070386266094424</v>
      </c>
      <c r="E14" s="103">
        <v>0</v>
      </c>
      <c r="F14" s="53">
        <v>0</v>
      </c>
    </row>
    <row r="15" spans="1:10" ht="16" x14ac:dyDescent="0.2">
      <c r="B15" s="28" t="s">
        <v>33</v>
      </c>
      <c r="C15" s="99">
        <v>93157.83</v>
      </c>
      <c r="D15" s="34">
        <v>211.72234090909092</v>
      </c>
      <c r="E15" s="103">
        <v>0</v>
      </c>
      <c r="F15" s="53">
        <v>0</v>
      </c>
    </row>
    <row r="16" spans="1:10" ht="16" x14ac:dyDescent="0.2">
      <c r="B16" s="28" t="s">
        <v>38</v>
      </c>
      <c r="C16" s="98">
        <v>100730</v>
      </c>
      <c r="D16" s="55">
        <v>34.854671280276818</v>
      </c>
      <c r="E16" s="103">
        <v>0</v>
      </c>
      <c r="F16" s="53">
        <v>0</v>
      </c>
    </row>
    <row r="17" spans="2:6" ht="16" x14ac:dyDescent="0.2">
      <c r="B17" s="28" t="s">
        <v>42</v>
      </c>
      <c r="C17" s="99">
        <v>125174.39999999999</v>
      </c>
      <c r="D17" s="34">
        <v>63.219393939393939</v>
      </c>
      <c r="E17" s="103">
        <v>0</v>
      </c>
      <c r="F17" s="53">
        <v>0</v>
      </c>
    </row>
    <row r="18" spans="2:6" ht="16" x14ac:dyDescent="0.2">
      <c r="B18" s="28" t="s">
        <v>45</v>
      </c>
      <c r="C18" s="99">
        <v>148262</v>
      </c>
      <c r="D18" s="34">
        <v>155.24816753926703</v>
      </c>
      <c r="E18" s="103">
        <v>0</v>
      </c>
      <c r="F18" s="53">
        <v>0</v>
      </c>
    </row>
    <row r="19" spans="2:6" ht="16" x14ac:dyDescent="0.2">
      <c r="B19" s="28" t="s">
        <v>21</v>
      </c>
      <c r="C19" s="99">
        <v>203284.56</v>
      </c>
      <c r="D19" s="34">
        <v>125.48429629629629</v>
      </c>
      <c r="E19" s="103">
        <v>0</v>
      </c>
      <c r="F19" s="53">
        <v>0</v>
      </c>
    </row>
    <row r="20" spans="2:6" ht="16" x14ac:dyDescent="0.2">
      <c r="B20" s="28" t="s">
        <v>39</v>
      </c>
      <c r="C20" s="99">
        <v>212000</v>
      </c>
      <c r="D20" s="34">
        <v>62</v>
      </c>
      <c r="E20" s="103">
        <v>0</v>
      </c>
      <c r="F20" s="53">
        <v>0</v>
      </c>
    </row>
    <row r="21" spans="2:6" ht="16" x14ac:dyDescent="0.2">
      <c r="B21" s="28" t="s">
        <v>7</v>
      </c>
      <c r="C21" s="98">
        <v>223784</v>
      </c>
      <c r="D21" s="55">
        <v>70.817721518987341</v>
      </c>
      <c r="E21" s="104"/>
      <c r="F21" s="53"/>
    </row>
    <row r="22" spans="2:6" ht="16" x14ac:dyDescent="0.2">
      <c r="B22" s="28" t="s">
        <v>19</v>
      </c>
      <c r="C22" s="98">
        <v>230435</v>
      </c>
      <c r="D22" s="55">
        <v>100.4074074074074</v>
      </c>
      <c r="E22" s="103">
        <v>0</v>
      </c>
      <c r="F22" s="53">
        <v>0</v>
      </c>
    </row>
    <row r="23" spans="2:6" ht="16" x14ac:dyDescent="0.2">
      <c r="B23" s="28" t="s">
        <v>4</v>
      </c>
      <c r="C23" s="98">
        <v>235189</v>
      </c>
      <c r="D23" s="55">
        <v>173.57121771217712</v>
      </c>
      <c r="E23" s="103">
        <v>0</v>
      </c>
      <c r="F23" s="53">
        <v>0</v>
      </c>
    </row>
    <row r="24" spans="2:6" ht="16" x14ac:dyDescent="0.2">
      <c r="B24" s="28" t="s">
        <v>11</v>
      </c>
      <c r="C24" s="99">
        <v>258424</v>
      </c>
      <c r="D24" s="34">
        <v>162.53081761006288</v>
      </c>
      <c r="E24" s="103">
        <v>0</v>
      </c>
      <c r="F24" s="53">
        <v>0</v>
      </c>
    </row>
    <row r="25" spans="2:6" ht="16" x14ac:dyDescent="0.2">
      <c r="B25" s="28" t="s">
        <v>20</v>
      </c>
      <c r="C25" s="99">
        <v>278879</v>
      </c>
      <c r="D25" s="34">
        <v>144.49689119170984</v>
      </c>
      <c r="E25" s="103">
        <v>0</v>
      </c>
      <c r="F25" s="53">
        <v>0</v>
      </c>
    </row>
    <row r="26" spans="2:6" ht="16" x14ac:dyDescent="0.2">
      <c r="B26" s="28" t="s">
        <v>41</v>
      </c>
      <c r="C26" s="99">
        <v>281902.37</v>
      </c>
      <c r="D26" s="34">
        <v>163.89672674418605</v>
      </c>
      <c r="E26" s="103">
        <v>0</v>
      </c>
      <c r="F26" s="53">
        <v>0</v>
      </c>
    </row>
    <row r="27" spans="2:6" ht="16" x14ac:dyDescent="0.2">
      <c r="B27" s="28" t="s">
        <v>40</v>
      </c>
      <c r="C27" s="99">
        <v>294526</v>
      </c>
      <c r="D27" s="34">
        <v>94.702893890675242</v>
      </c>
      <c r="E27" s="103">
        <v>0</v>
      </c>
      <c r="F27" s="53">
        <v>0</v>
      </c>
    </row>
    <row r="28" spans="2:6" ht="16" x14ac:dyDescent="0.2">
      <c r="B28" s="28" t="s">
        <v>50</v>
      </c>
      <c r="C28" s="99">
        <v>299352</v>
      </c>
      <c r="D28" s="34">
        <v>208.60766550522649</v>
      </c>
      <c r="E28" s="103">
        <v>0</v>
      </c>
      <c r="F28" s="53">
        <v>0</v>
      </c>
    </row>
    <row r="29" spans="2:6" ht="16" x14ac:dyDescent="0.2">
      <c r="B29" s="28" t="s">
        <v>15</v>
      </c>
      <c r="C29" s="98">
        <v>314622</v>
      </c>
      <c r="D29" s="55">
        <v>87.516550764951319</v>
      </c>
      <c r="E29" s="103"/>
      <c r="F29" s="53"/>
    </row>
    <row r="30" spans="2:6" ht="16" x14ac:dyDescent="0.2">
      <c r="B30" s="28" t="s">
        <v>27</v>
      </c>
      <c r="C30" s="99">
        <v>314684.29000000004</v>
      </c>
      <c r="D30" s="34">
        <v>85.74503814713897</v>
      </c>
      <c r="E30" s="103">
        <v>0</v>
      </c>
      <c r="F30" s="53">
        <v>0</v>
      </c>
    </row>
    <row r="31" spans="2:6" ht="16" x14ac:dyDescent="0.2">
      <c r="B31" s="28" t="s">
        <v>2</v>
      </c>
      <c r="C31" s="99">
        <v>315600</v>
      </c>
      <c r="D31" s="34">
        <v>45.442764578833696</v>
      </c>
      <c r="E31" s="103">
        <v>0</v>
      </c>
      <c r="F31" s="53">
        <v>0</v>
      </c>
    </row>
    <row r="32" spans="2:6" ht="16" x14ac:dyDescent="0.2">
      <c r="B32" s="28" t="s">
        <v>44</v>
      </c>
      <c r="C32" s="98">
        <v>321618.40000000002</v>
      </c>
      <c r="D32" s="55">
        <v>149.58995348837212</v>
      </c>
      <c r="E32" s="103">
        <v>0</v>
      </c>
      <c r="F32" s="53">
        <v>0</v>
      </c>
    </row>
    <row r="33" spans="2:6" ht="16" x14ac:dyDescent="0.2">
      <c r="B33" s="28" t="s">
        <v>32</v>
      </c>
      <c r="C33" s="99">
        <v>324882.02</v>
      </c>
      <c r="D33" s="34">
        <v>224.83184775086505</v>
      </c>
      <c r="E33" s="103">
        <v>0</v>
      </c>
      <c r="F33" s="53">
        <v>0</v>
      </c>
    </row>
    <row r="34" spans="2:6" ht="16" x14ac:dyDescent="0.2">
      <c r="B34" s="28" t="s">
        <v>43</v>
      </c>
      <c r="C34" s="99">
        <v>347635</v>
      </c>
      <c r="D34" s="34">
        <v>212.62079510703364</v>
      </c>
      <c r="E34" s="103">
        <v>0</v>
      </c>
      <c r="F34" s="53">
        <v>0</v>
      </c>
    </row>
    <row r="35" spans="2:6" ht="16" x14ac:dyDescent="0.2">
      <c r="B35" s="28" t="s">
        <v>16</v>
      </c>
      <c r="C35" s="98">
        <v>380000</v>
      </c>
      <c r="D35" s="55">
        <v>105.99721059972106</v>
      </c>
      <c r="E35" s="103">
        <v>0</v>
      </c>
      <c r="F35" s="53">
        <v>0</v>
      </c>
    </row>
    <row r="36" spans="2:6" ht="16" x14ac:dyDescent="0.2">
      <c r="B36" s="28" t="s">
        <v>5</v>
      </c>
      <c r="C36" s="98">
        <v>400263</v>
      </c>
      <c r="D36" s="55">
        <v>218.72295081967212</v>
      </c>
      <c r="E36" s="103">
        <v>71278</v>
      </c>
      <c r="F36" s="53">
        <v>38.949726775956286</v>
      </c>
    </row>
    <row r="37" spans="2:6" ht="16" x14ac:dyDescent="0.2">
      <c r="B37" s="28" t="s">
        <v>34</v>
      </c>
      <c r="C37" s="98">
        <v>411010.44</v>
      </c>
      <c r="D37" s="55">
        <v>292.53412099644129</v>
      </c>
      <c r="E37" s="103">
        <v>0</v>
      </c>
      <c r="F37" s="53">
        <v>0</v>
      </c>
    </row>
    <row r="38" spans="2:6" ht="16" x14ac:dyDescent="0.2">
      <c r="B38" s="28" t="s">
        <v>36</v>
      </c>
      <c r="C38" s="99">
        <v>445600</v>
      </c>
      <c r="D38" s="34">
        <v>197.16814159292036</v>
      </c>
      <c r="E38" s="103">
        <v>0</v>
      </c>
      <c r="F38" s="53">
        <v>0</v>
      </c>
    </row>
    <row r="39" spans="2:6" ht="16" x14ac:dyDescent="0.2">
      <c r="B39" s="28" t="s">
        <v>29</v>
      </c>
      <c r="C39" s="99">
        <v>450000</v>
      </c>
      <c r="D39" s="34">
        <v>85.227272727272734</v>
      </c>
      <c r="E39" s="103">
        <v>0</v>
      </c>
      <c r="F39" s="53">
        <v>0</v>
      </c>
    </row>
    <row r="40" spans="2:6" ht="16" x14ac:dyDescent="0.2">
      <c r="B40" s="28" t="s">
        <v>9</v>
      </c>
      <c r="C40" s="98">
        <v>459561</v>
      </c>
      <c r="D40" s="55">
        <v>301.35147540983604</v>
      </c>
      <c r="E40" s="103">
        <v>0</v>
      </c>
      <c r="F40" s="53">
        <v>0</v>
      </c>
    </row>
    <row r="41" spans="2:6" ht="16" x14ac:dyDescent="0.2">
      <c r="B41" s="28" t="s">
        <v>17</v>
      </c>
      <c r="C41" s="99">
        <v>472195</v>
      </c>
      <c r="D41" s="34">
        <v>125.58377659574468</v>
      </c>
      <c r="E41" s="103">
        <v>0</v>
      </c>
      <c r="F41" s="53">
        <v>0</v>
      </c>
    </row>
    <row r="42" spans="2:6" ht="16" x14ac:dyDescent="0.2">
      <c r="B42" s="28" t="s">
        <v>25</v>
      </c>
      <c r="C42" s="99">
        <v>487685.66</v>
      </c>
      <c r="D42" s="34">
        <v>289.42769139465872</v>
      </c>
      <c r="E42" s="103">
        <v>0</v>
      </c>
      <c r="F42" s="53">
        <v>0</v>
      </c>
    </row>
    <row r="43" spans="2:6" ht="16" x14ac:dyDescent="0.2">
      <c r="B43" s="28" t="s">
        <v>13</v>
      </c>
      <c r="C43" s="98">
        <v>505383.79</v>
      </c>
      <c r="D43" s="55">
        <v>65.421849838187697</v>
      </c>
      <c r="E43" s="103">
        <v>0</v>
      </c>
      <c r="F43" s="53">
        <v>0</v>
      </c>
    </row>
    <row r="44" spans="2:6" ht="16" x14ac:dyDescent="0.2">
      <c r="B44" s="28" t="s">
        <v>37</v>
      </c>
      <c r="C44" s="99">
        <v>529583</v>
      </c>
      <c r="D44" s="34">
        <v>612.23468208092481</v>
      </c>
      <c r="E44" s="103">
        <v>0</v>
      </c>
      <c r="F44" s="53">
        <v>0</v>
      </c>
    </row>
    <row r="45" spans="2:6" ht="16" x14ac:dyDescent="0.2">
      <c r="B45" s="28" t="s">
        <v>31</v>
      </c>
      <c r="C45" s="99">
        <v>565943</v>
      </c>
      <c r="D45" s="34">
        <v>341.9595166163142</v>
      </c>
      <c r="E45" s="103">
        <v>0</v>
      </c>
      <c r="F45" s="53">
        <v>0</v>
      </c>
    </row>
    <row r="46" spans="2:6" ht="16" x14ac:dyDescent="0.2">
      <c r="B46" s="29" t="s">
        <v>52</v>
      </c>
      <c r="C46" s="99">
        <v>568902</v>
      </c>
      <c r="D46" s="34">
        <v>379</v>
      </c>
      <c r="E46" s="103">
        <v>20185</v>
      </c>
      <c r="F46" s="53">
        <v>13</v>
      </c>
    </row>
    <row r="47" spans="2:6" ht="16" x14ac:dyDescent="0.2">
      <c r="B47" s="28" t="s">
        <v>24</v>
      </c>
      <c r="C47" s="98">
        <v>607869</v>
      </c>
      <c r="D47" s="55">
        <v>106.36377952755906</v>
      </c>
      <c r="E47" s="103">
        <v>0</v>
      </c>
      <c r="F47" s="53">
        <v>0</v>
      </c>
    </row>
    <row r="48" spans="2:6" ht="16" x14ac:dyDescent="0.2">
      <c r="B48" s="28" t="s">
        <v>8</v>
      </c>
      <c r="C48" s="99">
        <v>794095</v>
      </c>
      <c r="D48" s="34">
        <v>178.85022522522522</v>
      </c>
      <c r="E48" s="103">
        <v>0</v>
      </c>
      <c r="F48" s="53">
        <v>0</v>
      </c>
    </row>
    <row r="49" spans="2:6" ht="16" x14ac:dyDescent="0.2">
      <c r="B49" s="28" t="s">
        <v>14</v>
      </c>
      <c r="C49" s="98">
        <v>805973</v>
      </c>
      <c r="D49" s="55">
        <v>359.80937499999999</v>
      </c>
      <c r="E49" s="103">
        <v>0</v>
      </c>
      <c r="F49" s="53">
        <v>0</v>
      </c>
    </row>
    <row r="50" spans="2:6" ht="16" x14ac:dyDescent="0.2">
      <c r="B50" s="29" t="s">
        <v>51</v>
      </c>
      <c r="C50" s="99">
        <v>923850</v>
      </c>
      <c r="D50" s="34">
        <v>527.91428571428571</v>
      </c>
      <c r="E50" s="103">
        <v>0</v>
      </c>
      <c r="F50" s="53">
        <v>0</v>
      </c>
    </row>
    <row r="51" spans="2:6" ht="16" x14ac:dyDescent="0.2">
      <c r="B51" s="28" t="s">
        <v>10</v>
      </c>
      <c r="C51" s="98">
        <v>1021234</v>
      </c>
      <c r="D51" s="55">
        <v>106.54501825769431</v>
      </c>
      <c r="E51" s="103">
        <v>0</v>
      </c>
      <c r="F51" s="53">
        <v>0</v>
      </c>
    </row>
    <row r="52" spans="2:6" ht="16" x14ac:dyDescent="0.2">
      <c r="B52" s="28" t="s">
        <v>12</v>
      </c>
      <c r="C52" s="99">
        <v>1238518.51</v>
      </c>
      <c r="D52" s="34">
        <v>235.68382683158896</v>
      </c>
      <c r="E52" s="103">
        <v>0</v>
      </c>
      <c r="F52" s="53">
        <v>0</v>
      </c>
    </row>
    <row r="53" spans="2:6" ht="16" x14ac:dyDescent="0.2">
      <c r="B53" s="28" t="s">
        <v>28</v>
      </c>
      <c r="C53" s="98">
        <v>1632214</v>
      </c>
      <c r="D53" s="55">
        <v>452.13684210526316</v>
      </c>
      <c r="E53" s="103">
        <v>0</v>
      </c>
      <c r="F53" s="53">
        <v>0</v>
      </c>
    </row>
    <row r="54" spans="2:6" ht="16" x14ac:dyDescent="0.2">
      <c r="B54" s="28" t="s">
        <v>18</v>
      </c>
      <c r="C54" s="99">
        <v>1806719</v>
      </c>
      <c r="D54" s="34">
        <v>694.89192307692304</v>
      </c>
      <c r="E54" s="103">
        <v>0</v>
      </c>
      <c r="F54" s="53">
        <v>0</v>
      </c>
    </row>
    <row r="55" spans="2:6" ht="16" x14ac:dyDescent="0.2">
      <c r="B55" s="28" t="s">
        <v>22</v>
      </c>
      <c r="C55" s="99"/>
      <c r="D55" s="34"/>
      <c r="E55" s="103"/>
      <c r="F55" s="53"/>
    </row>
    <row r="56" spans="2:6" ht="16" x14ac:dyDescent="0.2">
      <c r="B56" s="28" t="s">
        <v>48</v>
      </c>
      <c r="C56" s="99"/>
      <c r="D56" s="34"/>
      <c r="E56" s="103">
        <v>0</v>
      </c>
      <c r="F56" s="53">
        <v>0</v>
      </c>
    </row>
    <row r="57" spans="2:6" ht="16" x14ac:dyDescent="0.2">
      <c r="B57" s="28" t="s">
        <v>30</v>
      </c>
      <c r="C57" s="99"/>
      <c r="D57" s="34"/>
      <c r="E57" s="103"/>
      <c r="F57" s="53"/>
    </row>
    <row r="58" spans="2:6" ht="16" x14ac:dyDescent="0.2">
      <c r="B58" s="28" t="s">
        <v>47</v>
      </c>
      <c r="C58" s="99"/>
      <c r="D58" s="34"/>
      <c r="E58" s="103"/>
      <c r="F58" s="53"/>
    </row>
    <row r="59" spans="2:6" ht="16" x14ac:dyDescent="0.2">
      <c r="B59" s="28" t="s">
        <v>3</v>
      </c>
      <c r="C59" s="99"/>
      <c r="D59" s="34"/>
      <c r="E59" s="103"/>
      <c r="F59" s="53"/>
    </row>
    <row r="60" spans="2:6" ht="16" x14ac:dyDescent="0.2">
      <c r="B60" s="28" t="s">
        <v>6</v>
      </c>
      <c r="C60" s="99"/>
      <c r="D60" s="34"/>
      <c r="E60" s="103"/>
      <c r="F60" s="53"/>
    </row>
    <row r="61" spans="2:6" ht="16" x14ac:dyDescent="0.2">
      <c r="B61" s="28" t="s">
        <v>46</v>
      </c>
      <c r="C61" s="99"/>
      <c r="D61" s="34"/>
      <c r="E61" s="103"/>
      <c r="F61" s="53"/>
    </row>
    <row r="62" spans="2:6" ht="16" x14ac:dyDescent="0.2">
      <c r="B62" s="28" t="s">
        <v>49</v>
      </c>
      <c r="C62" s="99"/>
      <c r="D62" s="34"/>
      <c r="E62" s="103"/>
      <c r="F62" s="53"/>
    </row>
    <row r="63" spans="2:6" ht="16" x14ac:dyDescent="0.2">
      <c r="B63" s="35" t="s">
        <v>35</v>
      </c>
      <c r="C63" s="100"/>
      <c r="D63" s="34"/>
      <c r="E63" s="105"/>
      <c r="F63" s="53"/>
    </row>
    <row r="64" spans="2:6" x14ac:dyDescent="0.2">
      <c r="B64" s="41"/>
      <c r="C64" s="48"/>
      <c r="D64" s="45"/>
      <c r="E64" s="30"/>
      <c r="F64" s="50"/>
    </row>
    <row r="65" spans="2:6" x14ac:dyDescent="0.2">
      <c r="B65" s="42" t="s">
        <v>68</v>
      </c>
      <c r="C65" s="44">
        <f>SUM(C13:C63)</f>
        <v>19549352.27</v>
      </c>
      <c r="D65" s="46"/>
      <c r="E65" s="106">
        <f t="shared" ref="E65" si="0">SUM(E13:E63)</f>
        <v>91463</v>
      </c>
      <c r="F65" s="51"/>
    </row>
    <row r="68" spans="2:6" x14ac:dyDescent="0.2">
      <c r="B68"/>
    </row>
    <row r="104" spans="3:4" x14ac:dyDescent="0.2">
      <c r="C104" s="18"/>
      <c r="D104" s="18"/>
    </row>
    <row r="105" spans="3:4" x14ac:dyDescent="0.2">
      <c r="C105" s="18"/>
      <c r="D105" s="18"/>
    </row>
    <row r="106" spans="3:4" x14ac:dyDescent="0.2">
      <c r="C106" s="18"/>
      <c r="D106" s="18"/>
    </row>
    <row r="107" spans="3:4" x14ac:dyDescent="0.2">
      <c r="C107" s="18"/>
      <c r="D107" s="18"/>
    </row>
    <row r="108" spans="3:4" x14ac:dyDescent="0.2">
      <c r="C108" s="18"/>
      <c r="D108" s="18"/>
    </row>
    <row r="109" spans="3:4" x14ac:dyDescent="0.2">
      <c r="C109" s="18"/>
      <c r="D109" s="18"/>
    </row>
    <row r="110" spans="3:4" x14ac:dyDescent="0.2">
      <c r="C110" s="18"/>
      <c r="D110" s="18"/>
    </row>
    <row r="111" spans="3:4" x14ac:dyDescent="0.2">
      <c r="C111" s="18"/>
      <c r="D111" s="18"/>
    </row>
    <row r="112" spans="3:4" x14ac:dyDescent="0.2">
      <c r="C112" s="18"/>
      <c r="D112" s="18"/>
    </row>
    <row r="113" spans="3:4" x14ac:dyDescent="0.2">
      <c r="C113" s="18"/>
      <c r="D113" s="18"/>
    </row>
    <row r="114" spans="3:4" x14ac:dyDescent="0.2">
      <c r="C114" s="18"/>
      <c r="D114" s="18"/>
    </row>
    <row r="115" spans="3:4" x14ac:dyDescent="0.2">
      <c r="C115" s="18"/>
      <c r="D115" s="18"/>
    </row>
    <row r="116" spans="3:4" x14ac:dyDescent="0.2">
      <c r="C116" s="18"/>
      <c r="D116" s="18"/>
    </row>
    <row r="117" spans="3:4" x14ac:dyDescent="0.2">
      <c r="C117" s="18"/>
      <c r="D117" s="18"/>
    </row>
    <row r="118" spans="3:4" x14ac:dyDescent="0.2">
      <c r="C118" s="18"/>
      <c r="D118" s="18"/>
    </row>
    <row r="119" spans="3:4" x14ac:dyDescent="0.2">
      <c r="C119" s="18"/>
      <c r="D119" s="18"/>
    </row>
    <row r="120" spans="3:4" x14ac:dyDescent="0.2">
      <c r="C120" s="18"/>
      <c r="D120" s="18"/>
    </row>
    <row r="121" spans="3:4" x14ac:dyDescent="0.2">
      <c r="C121" s="18"/>
      <c r="D121" s="18"/>
    </row>
    <row r="122" spans="3:4" x14ac:dyDescent="0.2">
      <c r="C122" s="18"/>
      <c r="D122" s="18"/>
    </row>
    <row r="123" spans="3:4" x14ac:dyDescent="0.2">
      <c r="C123" s="18"/>
      <c r="D123" s="18"/>
    </row>
    <row r="124" spans="3:4" x14ac:dyDescent="0.2">
      <c r="C124" s="18"/>
      <c r="D124" s="18"/>
    </row>
    <row r="125" spans="3:4" x14ac:dyDescent="0.2">
      <c r="C125" s="18"/>
      <c r="D125" s="18"/>
    </row>
    <row r="126" spans="3:4" x14ac:dyDescent="0.2">
      <c r="C126" s="18"/>
      <c r="D126" s="18"/>
    </row>
    <row r="127" spans="3:4" x14ac:dyDescent="0.2">
      <c r="C127" s="18"/>
      <c r="D127" s="18"/>
    </row>
    <row r="128" spans="3:4" x14ac:dyDescent="0.2">
      <c r="C128" s="18"/>
      <c r="D128" s="18"/>
    </row>
    <row r="129" spans="3:4" x14ac:dyDescent="0.2">
      <c r="C129" s="18"/>
      <c r="D129" s="18"/>
    </row>
    <row r="130" spans="3:4" x14ac:dyDescent="0.2">
      <c r="C130" s="18"/>
      <c r="D130" s="18"/>
    </row>
    <row r="131" spans="3:4" x14ac:dyDescent="0.2">
      <c r="C131" s="18"/>
      <c r="D131" s="18"/>
    </row>
    <row r="132" spans="3:4" x14ac:dyDescent="0.2">
      <c r="C132" s="18"/>
      <c r="D132" s="18"/>
    </row>
    <row r="133" spans="3:4" x14ac:dyDescent="0.2">
      <c r="C133" s="18"/>
      <c r="D133" s="18"/>
    </row>
    <row r="134" spans="3:4" x14ac:dyDescent="0.2">
      <c r="C134" s="18"/>
      <c r="D134" s="18"/>
    </row>
    <row r="135" spans="3:4" x14ac:dyDescent="0.2">
      <c r="C135" s="18"/>
      <c r="D135" s="18"/>
    </row>
    <row r="136" spans="3:4" x14ac:dyDescent="0.2">
      <c r="C136" s="18"/>
      <c r="D136" s="18"/>
    </row>
    <row r="137" spans="3:4" x14ac:dyDescent="0.2">
      <c r="C137" s="18"/>
      <c r="D137" s="18"/>
    </row>
    <row r="138" spans="3:4" x14ac:dyDescent="0.2">
      <c r="C138" s="18"/>
      <c r="D138" s="18"/>
    </row>
    <row r="139" spans="3:4" x14ac:dyDescent="0.2">
      <c r="C139" s="18"/>
      <c r="D139" s="18"/>
    </row>
    <row r="140" spans="3:4" x14ac:dyDescent="0.2">
      <c r="C140" s="18"/>
      <c r="D140" s="18"/>
    </row>
    <row r="141" spans="3:4" x14ac:dyDescent="0.2">
      <c r="C141" s="18"/>
      <c r="D141" s="18"/>
    </row>
    <row r="142" spans="3:4" x14ac:dyDescent="0.2">
      <c r="C142" s="18"/>
      <c r="D142" s="18"/>
    </row>
    <row r="143" spans="3:4" x14ac:dyDescent="0.2">
      <c r="C143" s="18"/>
      <c r="D143" s="18"/>
    </row>
    <row r="144" spans="3:4" x14ac:dyDescent="0.2">
      <c r="C144" s="18"/>
      <c r="D144" s="18"/>
    </row>
    <row r="145" spans="3:4" x14ac:dyDescent="0.2">
      <c r="C145" s="18"/>
      <c r="D145" s="18"/>
    </row>
    <row r="146" spans="3:4" x14ac:dyDescent="0.2">
      <c r="C146" s="18"/>
      <c r="D146" s="18"/>
    </row>
    <row r="147" spans="3:4" x14ac:dyDescent="0.2">
      <c r="C147" s="18"/>
      <c r="D147" s="18"/>
    </row>
    <row r="148" spans="3:4" x14ac:dyDescent="0.2">
      <c r="C148" s="18"/>
      <c r="D148" s="18"/>
    </row>
    <row r="149" spans="3:4" x14ac:dyDescent="0.2">
      <c r="C149" s="18"/>
      <c r="D149" s="18"/>
    </row>
    <row r="150" spans="3:4" x14ac:dyDescent="0.2">
      <c r="C150" s="18"/>
      <c r="D150" s="18"/>
    </row>
    <row r="151" spans="3:4" x14ac:dyDescent="0.2">
      <c r="C151" s="18"/>
      <c r="D151" s="18"/>
    </row>
    <row r="152" spans="3:4" x14ac:dyDescent="0.2">
      <c r="C152" s="18"/>
      <c r="D152" s="18"/>
    </row>
    <row r="153" spans="3:4" x14ac:dyDescent="0.2">
      <c r="C153" s="18"/>
      <c r="D153" s="18"/>
    </row>
    <row r="154" spans="3:4" x14ac:dyDescent="0.2">
      <c r="C154" s="18"/>
      <c r="D154" s="18"/>
    </row>
    <row r="155" spans="3:4" x14ac:dyDescent="0.2">
      <c r="C155" s="18"/>
      <c r="D155" s="18"/>
    </row>
    <row r="156" spans="3:4" x14ac:dyDescent="0.2">
      <c r="C156" s="18"/>
      <c r="D156" s="18"/>
    </row>
    <row r="157" spans="3:4" x14ac:dyDescent="0.2">
      <c r="C157" s="18"/>
      <c r="D157" s="18"/>
    </row>
    <row r="158" spans="3:4" x14ac:dyDescent="0.2">
      <c r="C158" s="18"/>
      <c r="D158" s="18"/>
    </row>
    <row r="159" spans="3:4" x14ac:dyDescent="0.2">
      <c r="C159" s="18"/>
      <c r="D159" s="18"/>
    </row>
    <row r="160" spans="3:4" x14ac:dyDescent="0.2">
      <c r="C160" s="18"/>
      <c r="D160" s="18"/>
    </row>
    <row r="161" spans="3:4" x14ac:dyDescent="0.2">
      <c r="C161" s="18"/>
      <c r="D161" s="18"/>
    </row>
    <row r="162" spans="3:4" x14ac:dyDescent="0.2">
      <c r="C162" s="18"/>
      <c r="D162" s="18"/>
    </row>
    <row r="163" spans="3:4" x14ac:dyDescent="0.2">
      <c r="C163" s="18"/>
      <c r="D163" s="18"/>
    </row>
    <row r="164" spans="3:4" x14ac:dyDescent="0.2">
      <c r="C164" s="18"/>
      <c r="D164" s="18"/>
    </row>
    <row r="165" spans="3:4" x14ac:dyDescent="0.2">
      <c r="C165" s="18"/>
      <c r="D165" s="18"/>
    </row>
    <row r="166" spans="3:4" x14ac:dyDescent="0.2">
      <c r="C166" s="18"/>
      <c r="D166" s="18"/>
    </row>
    <row r="167" spans="3:4" x14ac:dyDescent="0.2">
      <c r="C167" s="18"/>
      <c r="D167" s="18"/>
    </row>
    <row r="168" spans="3:4" x14ac:dyDescent="0.2">
      <c r="C168" s="18"/>
      <c r="D168" s="18"/>
    </row>
    <row r="169" spans="3:4" x14ac:dyDescent="0.2">
      <c r="C169" s="18"/>
      <c r="D169" s="18"/>
    </row>
    <row r="170" spans="3:4" x14ac:dyDescent="0.2">
      <c r="C170" s="18"/>
      <c r="D170" s="18"/>
    </row>
    <row r="171" spans="3:4" x14ac:dyDescent="0.2">
      <c r="C171" s="18"/>
      <c r="D171" s="18"/>
    </row>
    <row r="172" spans="3:4" x14ac:dyDescent="0.2">
      <c r="C172" s="18"/>
      <c r="D172" s="18"/>
    </row>
    <row r="173" spans="3:4" x14ac:dyDescent="0.2">
      <c r="C173" s="18"/>
      <c r="D173" s="18"/>
    </row>
    <row r="174" spans="3:4" x14ac:dyDescent="0.2">
      <c r="C174" s="18"/>
      <c r="D174" s="18"/>
    </row>
    <row r="175" spans="3:4" x14ac:dyDescent="0.2">
      <c r="C175" s="18"/>
      <c r="D175" s="18"/>
    </row>
    <row r="176" spans="3:4" x14ac:dyDescent="0.2">
      <c r="C176" s="18"/>
      <c r="D176" s="18"/>
    </row>
    <row r="177" spans="3:4" x14ac:dyDescent="0.2">
      <c r="C177" s="18"/>
      <c r="D177" s="18"/>
    </row>
    <row r="178" spans="3:4" x14ac:dyDescent="0.2">
      <c r="C178" s="18"/>
      <c r="D178" s="18"/>
    </row>
    <row r="179" spans="3:4" x14ac:dyDescent="0.2">
      <c r="C179" s="18"/>
      <c r="D179" s="18"/>
    </row>
    <row r="180" spans="3:4" x14ac:dyDescent="0.2">
      <c r="C180" s="18"/>
      <c r="D180" s="18"/>
    </row>
    <row r="181" spans="3:4" x14ac:dyDescent="0.2">
      <c r="C181" s="18"/>
      <c r="D181" s="18"/>
    </row>
    <row r="182" spans="3:4" x14ac:dyDescent="0.2">
      <c r="C182" s="18"/>
      <c r="D182" s="18"/>
    </row>
    <row r="183" spans="3:4" x14ac:dyDescent="0.2">
      <c r="C183" s="18"/>
      <c r="D183" s="18"/>
    </row>
    <row r="184" spans="3:4" x14ac:dyDescent="0.2">
      <c r="C184" s="18"/>
      <c r="D184" s="18"/>
    </row>
    <row r="185" spans="3:4" x14ac:dyDescent="0.2">
      <c r="C185" s="18"/>
      <c r="D185" s="18"/>
    </row>
    <row r="186" spans="3:4" x14ac:dyDescent="0.2">
      <c r="C186" s="18"/>
      <c r="D186" s="18"/>
    </row>
    <row r="187" spans="3:4" x14ac:dyDescent="0.2">
      <c r="C187" s="18"/>
      <c r="D187" s="18"/>
    </row>
    <row r="188" spans="3:4" x14ac:dyDescent="0.2">
      <c r="C188" s="18"/>
      <c r="D188" s="18"/>
    </row>
    <row r="189" spans="3:4" x14ac:dyDescent="0.2">
      <c r="C189" s="18"/>
      <c r="D189" s="18"/>
    </row>
    <row r="190" spans="3:4" x14ac:dyDescent="0.2">
      <c r="C190" s="18"/>
      <c r="D190" s="18"/>
    </row>
    <row r="191" spans="3:4" x14ac:dyDescent="0.2">
      <c r="C191" s="18"/>
      <c r="D191" s="18"/>
    </row>
    <row r="192" spans="3:4" x14ac:dyDescent="0.2">
      <c r="C192" s="18"/>
      <c r="D192" s="18"/>
    </row>
    <row r="193" spans="3:4" x14ac:dyDescent="0.2">
      <c r="C193" s="18"/>
      <c r="D193" s="18"/>
    </row>
    <row r="194" spans="3:4" x14ac:dyDescent="0.2">
      <c r="C194" s="18"/>
      <c r="D194" s="18"/>
    </row>
    <row r="195" spans="3:4" x14ac:dyDescent="0.2">
      <c r="C195" s="18"/>
      <c r="D195" s="18"/>
    </row>
    <row r="196" spans="3:4" x14ac:dyDescent="0.2">
      <c r="C196" s="18"/>
      <c r="D196" s="18"/>
    </row>
    <row r="197" spans="3:4" x14ac:dyDescent="0.2">
      <c r="C197" s="18"/>
      <c r="D197" s="18"/>
    </row>
    <row r="198" spans="3:4" x14ac:dyDescent="0.2">
      <c r="C198" s="18"/>
      <c r="D198" s="18"/>
    </row>
    <row r="199" spans="3:4" x14ac:dyDescent="0.2">
      <c r="C199" s="18"/>
      <c r="D199" s="18"/>
    </row>
    <row r="200" spans="3:4" x14ac:dyDescent="0.2">
      <c r="C200" s="18"/>
      <c r="D200" s="18"/>
    </row>
    <row r="201" spans="3:4" x14ac:dyDescent="0.2">
      <c r="C201" s="18"/>
      <c r="D201" s="18"/>
    </row>
    <row r="202" spans="3:4" x14ac:dyDescent="0.2">
      <c r="C202" s="18"/>
      <c r="D202" s="18"/>
    </row>
    <row r="203" spans="3:4" x14ac:dyDescent="0.2">
      <c r="C203" s="18"/>
      <c r="D203" s="18"/>
    </row>
    <row r="204" spans="3:4" x14ac:dyDescent="0.2">
      <c r="C204" s="18"/>
      <c r="D204" s="18"/>
    </row>
    <row r="205" spans="3:4" x14ac:dyDescent="0.2">
      <c r="C205" s="18"/>
      <c r="D205" s="18"/>
    </row>
    <row r="206" spans="3:4" x14ac:dyDescent="0.2">
      <c r="C206" s="18"/>
      <c r="D206" s="18"/>
    </row>
    <row r="207" spans="3:4" x14ac:dyDescent="0.2">
      <c r="C207" s="18"/>
      <c r="D207" s="18"/>
    </row>
    <row r="208" spans="3:4" x14ac:dyDescent="0.2">
      <c r="C208" s="18"/>
      <c r="D208" s="18"/>
    </row>
    <row r="209" spans="3:4" x14ac:dyDescent="0.2">
      <c r="C209" s="18"/>
      <c r="D209" s="18"/>
    </row>
    <row r="210" spans="3:4" x14ac:dyDescent="0.2">
      <c r="C210" s="18"/>
      <c r="D210" s="18"/>
    </row>
    <row r="211" spans="3:4" x14ac:dyDescent="0.2">
      <c r="C211" s="18"/>
      <c r="D211" s="18"/>
    </row>
    <row r="212" spans="3:4" x14ac:dyDescent="0.2">
      <c r="C212" s="18"/>
      <c r="D212" s="18"/>
    </row>
    <row r="213" spans="3:4" x14ac:dyDescent="0.2">
      <c r="C213" s="18"/>
      <c r="D213" s="18"/>
    </row>
    <row r="214" spans="3:4" x14ac:dyDescent="0.2">
      <c r="C214" s="18"/>
      <c r="D214" s="18"/>
    </row>
    <row r="215" spans="3:4" x14ac:dyDescent="0.2">
      <c r="C215" s="18"/>
      <c r="D215" s="18"/>
    </row>
    <row r="216" spans="3:4" x14ac:dyDescent="0.2">
      <c r="C216" s="18"/>
      <c r="D216" s="18"/>
    </row>
    <row r="217" spans="3:4" x14ac:dyDescent="0.2">
      <c r="C217" s="18"/>
      <c r="D217" s="18"/>
    </row>
    <row r="218" spans="3:4" x14ac:dyDescent="0.2">
      <c r="C218" s="18"/>
      <c r="D218" s="18"/>
    </row>
    <row r="219" spans="3:4" x14ac:dyDescent="0.2">
      <c r="C219" s="18"/>
      <c r="D219" s="18"/>
    </row>
    <row r="220" spans="3:4" x14ac:dyDescent="0.2">
      <c r="C220" s="18"/>
      <c r="D220" s="18"/>
    </row>
    <row r="221" spans="3:4" x14ac:dyDescent="0.2">
      <c r="C221" s="18"/>
      <c r="D221" s="18"/>
    </row>
    <row r="222" spans="3:4" x14ac:dyDescent="0.2">
      <c r="C222" s="18"/>
      <c r="D222" s="18"/>
    </row>
    <row r="223" spans="3:4" x14ac:dyDescent="0.2">
      <c r="C223" s="18"/>
      <c r="D223" s="18"/>
    </row>
    <row r="224" spans="3:4" x14ac:dyDescent="0.2">
      <c r="C224" s="18"/>
      <c r="D224" s="18"/>
    </row>
    <row r="225" spans="3:4" x14ac:dyDescent="0.2">
      <c r="C225" s="18"/>
      <c r="D225" s="18"/>
    </row>
    <row r="226" spans="3:4" x14ac:dyDescent="0.2">
      <c r="C226" s="18"/>
      <c r="D226" s="18"/>
    </row>
    <row r="227" spans="3:4" x14ac:dyDescent="0.2">
      <c r="C227" s="18"/>
      <c r="D227" s="18"/>
    </row>
    <row r="228" spans="3:4" x14ac:dyDescent="0.2">
      <c r="C228" s="18"/>
      <c r="D228" s="18"/>
    </row>
    <row r="229" spans="3:4" x14ac:dyDescent="0.2">
      <c r="C229" s="18"/>
      <c r="D229" s="18"/>
    </row>
    <row r="230" spans="3:4" x14ac:dyDescent="0.2">
      <c r="C230" s="18"/>
      <c r="D230" s="18"/>
    </row>
    <row r="231" spans="3:4" x14ac:dyDescent="0.2">
      <c r="C231" s="18"/>
      <c r="D231" s="18"/>
    </row>
    <row r="232" spans="3:4" x14ac:dyDescent="0.2">
      <c r="C232" s="18"/>
      <c r="D232" s="18"/>
    </row>
    <row r="233" spans="3:4" x14ac:dyDescent="0.2">
      <c r="C233" s="18"/>
      <c r="D233" s="18"/>
    </row>
    <row r="234" spans="3:4" x14ac:dyDescent="0.2">
      <c r="C234" s="18"/>
      <c r="D234" s="18"/>
    </row>
    <row r="235" spans="3:4" x14ac:dyDescent="0.2">
      <c r="C235" s="18"/>
      <c r="D235" s="18"/>
    </row>
    <row r="236" spans="3:4" x14ac:dyDescent="0.2">
      <c r="C236" s="18"/>
      <c r="D236" s="18"/>
    </row>
    <row r="237" spans="3:4" x14ac:dyDescent="0.2">
      <c r="C237" s="18"/>
      <c r="D237" s="18"/>
    </row>
    <row r="238" spans="3:4" x14ac:dyDescent="0.2">
      <c r="C238" s="18"/>
      <c r="D238" s="18"/>
    </row>
    <row r="239" spans="3:4" x14ac:dyDescent="0.2">
      <c r="C239" s="18"/>
      <c r="D239" s="18"/>
    </row>
    <row r="240" spans="3:4" x14ac:dyDescent="0.2">
      <c r="C240" s="18"/>
      <c r="D240" s="18"/>
    </row>
    <row r="241" spans="3:4" x14ac:dyDescent="0.2">
      <c r="C241" s="18"/>
      <c r="D241" s="18"/>
    </row>
    <row r="242" spans="3:4" x14ac:dyDescent="0.2">
      <c r="C242" s="18"/>
      <c r="D242" s="18"/>
    </row>
    <row r="243" spans="3:4" x14ac:dyDescent="0.2">
      <c r="C243" s="18"/>
      <c r="D243" s="18"/>
    </row>
    <row r="244" spans="3:4" x14ac:dyDescent="0.2">
      <c r="C244" s="18"/>
      <c r="D244" s="18"/>
    </row>
    <row r="245" spans="3:4" x14ac:dyDescent="0.2">
      <c r="C245" s="18"/>
      <c r="D245" s="18"/>
    </row>
    <row r="246" spans="3:4" x14ac:dyDescent="0.2">
      <c r="C246" s="18"/>
      <c r="D246" s="18"/>
    </row>
    <row r="247" spans="3:4" x14ac:dyDescent="0.2">
      <c r="C247" s="18"/>
      <c r="D247" s="18"/>
    </row>
    <row r="248" spans="3:4" x14ac:dyDescent="0.2">
      <c r="C248" s="18"/>
      <c r="D248" s="18"/>
    </row>
    <row r="249" spans="3:4" x14ac:dyDescent="0.2">
      <c r="C249" s="18"/>
      <c r="D249" s="18"/>
    </row>
    <row r="250" spans="3:4" x14ac:dyDescent="0.2">
      <c r="C250" s="18"/>
      <c r="D250" s="18"/>
    </row>
    <row r="251" spans="3:4" x14ac:dyDescent="0.2">
      <c r="C251" s="18"/>
      <c r="D251" s="18"/>
    </row>
    <row r="252" spans="3:4" x14ac:dyDescent="0.2">
      <c r="C252" s="18"/>
      <c r="D252" s="18"/>
    </row>
    <row r="253" spans="3:4" x14ac:dyDescent="0.2">
      <c r="C253" s="18"/>
      <c r="D253" s="18"/>
    </row>
    <row r="254" spans="3:4" x14ac:dyDescent="0.2">
      <c r="C254" s="18"/>
      <c r="D254" s="18"/>
    </row>
    <row r="255" spans="3:4" x14ac:dyDescent="0.2">
      <c r="C255" s="18"/>
      <c r="D255" s="18"/>
    </row>
    <row r="256" spans="3:4" x14ac:dyDescent="0.2">
      <c r="C256" s="18"/>
      <c r="D256" s="18"/>
    </row>
    <row r="257" spans="3:4" x14ac:dyDescent="0.2">
      <c r="C257" s="18"/>
      <c r="D257" s="18"/>
    </row>
    <row r="258" spans="3:4" x14ac:dyDescent="0.2">
      <c r="C258" s="18"/>
      <c r="D258" s="18"/>
    </row>
    <row r="259" spans="3:4" x14ac:dyDescent="0.2">
      <c r="C259" s="18"/>
      <c r="D259" s="18"/>
    </row>
    <row r="260" spans="3:4" x14ac:dyDescent="0.2">
      <c r="C260" s="18"/>
      <c r="D260" s="18"/>
    </row>
    <row r="261" spans="3:4" x14ac:dyDescent="0.2">
      <c r="C261" s="18"/>
      <c r="D261" s="18"/>
    </row>
    <row r="262" spans="3:4" x14ac:dyDescent="0.2">
      <c r="C262" s="18"/>
      <c r="D262" s="18"/>
    </row>
    <row r="263" spans="3:4" x14ac:dyDescent="0.2">
      <c r="C263" s="18"/>
      <c r="D263" s="18"/>
    </row>
    <row r="264" spans="3:4" x14ac:dyDescent="0.2">
      <c r="C264" s="18"/>
      <c r="D264" s="18"/>
    </row>
    <row r="265" spans="3:4" x14ac:dyDescent="0.2">
      <c r="C265" s="18"/>
      <c r="D265" s="18"/>
    </row>
    <row r="266" spans="3:4" x14ac:dyDescent="0.2">
      <c r="C266" s="18"/>
      <c r="D266" s="18"/>
    </row>
    <row r="267" spans="3:4" x14ac:dyDescent="0.2">
      <c r="C267" s="18"/>
      <c r="D267" s="18"/>
    </row>
    <row r="268" spans="3:4" x14ac:dyDescent="0.2">
      <c r="C268" s="18"/>
      <c r="D268" s="18"/>
    </row>
    <row r="269" spans="3:4" x14ac:dyDescent="0.2">
      <c r="C269" s="18"/>
      <c r="D269" s="18"/>
    </row>
    <row r="270" spans="3:4" x14ac:dyDescent="0.2">
      <c r="C270" s="18"/>
      <c r="D270" s="18"/>
    </row>
    <row r="271" spans="3:4" x14ac:dyDescent="0.2">
      <c r="C271" s="18"/>
      <c r="D271" s="18"/>
    </row>
    <row r="272" spans="3:4" x14ac:dyDescent="0.2">
      <c r="C272" s="18"/>
      <c r="D272" s="18"/>
    </row>
    <row r="273" spans="3:4" x14ac:dyDescent="0.2">
      <c r="C273" s="18"/>
      <c r="D273" s="18"/>
    </row>
    <row r="274" spans="3:4" x14ac:dyDescent="0.2">
      <c r="C274" s="18"/>
      <c r="D274" s="18"/>
    </row>
    <row r="275" spans="3:4" x14ac:dyDescent="0.2">
      <c r="C275" s="18"/>
      <c r="D275" s="18"/>
    </row>
    <row r="276" spans="3:4" x14ac:dyDescent="0.2">
      <c r="C276" s="18"/>
      <c r="D276" s="18"/>
    </row>
    <row r="277" spans="3:4" x14ac:dyDescent="0.2">
      <c r="C277" s="18"/>
      <c r="D277" s="18"/>
    </row>
    <row r="278" spans="3:4" x14ac:dyDescent="0.2">
      <c r="C278" s="18"/>
      <c r="D278" s="18"/>
    </row>
    <row r="279" spans="3:4" x14ac:dyDescent="0.2">
      <c r="C279" s="18"/>
      <c r="D279" s="18"/>
    </row>
    <row r="280" spans="3:4" x14ac:dyDescent="0.2">
      <c r="C280" s="18"/>
      <c r="D280" s="18"/>
    </row>
    <row r="281" spans="3:4" x14ac:dyDescent="0.2">
      <c r="C281" s="18"/>
      <c r="D281" s="18"/>
    </row>
    <row r="282" spans="3:4" x14ac:dyDescent="0.2">
      <c r="C282" s="18"/>
      <c r="D282" s="18"/>
    </row>
    <row r="283" spans="3:4" x14ac:dyDescent="0.2">
      <c r="C283" s="18"/>
      <c r="D283" s="18"/>
    </row>
    <row r="284" spans="3:4" x14ac:dyDescent="0.2">
      <c r="C284" s="18"/>
      <c r="D284" s="18"/>
    </row>
    <row r="285" spans="3:4" x14ac:dyDescent="0.2">
      <c r="C285" s="18"/>
      <c r="D285" s="18"/>
    </row>
    <row r="286" spans="3:4" x14ac:dyDescent="0.2">
      <c r="C286" s="18"/>
      <c r="D286" s="18"/>
    </row>
    <row r="287" spans="3:4" x14ac:dyDescent="0.2">
      <c r="C287" s="18"/>
      <c r="D287" s="18"/>
    </row>
    <row r="288" spans="3:4" x14ac:dyDescent="0.2">
      <c r="C288" s="18"/>
      <c r="D288" s="18"/>
    </row>
    <row r="289" spans="3:4" x14ac:dyDescent="0.2">
      <c r="C289" s="18"/>
      <c r="D289" s="18"/>
    </row>
    <row r="290" spans="3:4" x14ac:dyDescent="0.2">
      <c r="C290" s="18"/>
      <c r="D290" s="18"/>
    </row>
    <row r="291" spans="3:4" x14ac:dyDescent="0.2">
      <c r="C291" s="18"/>
      <c r="D291" s="18"/>
    </row>
    <row r="292" spans="3:4" x14ac:dyDescent="0.2">
      <c r="C292" s="18"/>
      <c r="D292" s="18"/>
    </row>
    <row r="293" spans="3:4" x14ac:dyDescent="0.2">
      <c r="C293" s="18"/>
      <c r="D293" s="18"/>
    </row>
    <row r="294" spans="3:4" x14ac:dyDescent="0.2">
      <c r="C294" s="18"/>
      <c r="D294" s="18"/>
    </row>
    <row r="295" spans="3:4" x14ac:dyDescent="0.2">
      <c r="C295" s="18"/>
      <c r="D295" s="18"/>
    </row>
    <row r="296" spans="3:4" x14ac:dyDescent="0.2">
      <c r="C296" s="18"/>
      <c r="D296" s="18"/>
    </row>
    <row r="297" spans="3:4" x14ac:dyDescent="0.2">
      <c r="C297" s="18"/>
      <c r="D297" s="18"/>
    </row>
    <row r="298" spans="3:4" x14ac:dyDescent="0.2">
      <c r="C298" s="18"/>
      <c r="D298" s="18"/>
    </row>
    <row r="299" spans="3:4" x14ac:dyDescent="0.2">
      <c r="C299" s="18"/>
      <c r="D299" s="18"/>
    </row>
    <row r="300" spans="3:4" x14ac:dyDescent="0.2">
      <c r="C300" s="18"/>
      <c r="D300" s="18"/>
    </row>
    <row r="301" spans="3:4" x14ac:dyDescent="0.2">
      <c r="C301" s="18"/>
      <c r="D301" s="18"/>
    </row>
    <row r="302" spans="3:4" x14ac:dyDescent="0.2">
      <c r="C302" s="18"/>
      <c r="D302" s="18"/>
    </row>
    <row r="303" spans="3:4" x14ac:dyDescent="0.2">
      <c r="C303" s="18"/>
      <c r="D303" s="18"/>
    </row>
    <row r="304" spans="3:4" x14ac:dyDescent="0.2">
      <c r="C304" s="18"/>
      <c r="D304" s="18"/>
    </row>
    <row r="305" spans="3:4" x14ac:dyDescent="0.2">
      <c r="C305" s="18"/>
      <c r="D305" s="18"/>
    </row>
    <row r="306" spans="3:4" x14ac:dyDescent="0.2">
      <c r="C306" s="18"/>
      <c r="D306" s="18"/>
    </row>
    <row r="307" spans="3:4" x14ac:dyDescent="0.2">
      <c r="C307" s="18"/>
      <c r="D307" s="18"/>
    </row>
    <row r="308" spans="3:4" x14ac:dyDescent="0.2">
      <c r="C308" s="18"/>
      <c r="D308" s="18"/>
    </row>
    <row r="309" spans="3:4" x14ac:dyDescent="0.2">
      <c r="C309" s="18"/>
      <c r="D309" s="18"/>
    </row>
    <row r="310" spans="3:4" x14ac:dyDescent="0.2">
      <c r="C310" s="18"/>
      <c r="D310" s="18"/>
    </row>
    <row r="311" spans="3:4" x14ac:dyDescent="0.2">
      <c r="C311" s="18"/>
      <c r="D311" s="18"/>
    </row>
    <row r="312" spans="3:4" x14ac:dyDescent="0.2">
      <c r="C312" s="18"/>
      <c r="D312" s="18"/>
    </row>
    <row r="313" spans="3:4" x14ac:dyDescent="0.2">
      <c r="C313" s="18"/>
      <c r="D313" s="18"/>
    </row>
    <row r="314" spans="3:4" x14ac:dyDescent="0.2">
      <c r="C314" s="18"/>
      <c r="D314" s="18"/>
    </row>
    <row r="315" spans="3:4" x14ac:dyDescent="0.2">
      <c r="C315" s="18"/>
      <c r="D315" s="18"/>
    </row>
    <row r="316" spans="3:4" x14ac:dyDescent="0.2">
      <c r="C316" s="18"/>
      <c r="D316" s="18"/>
    </row>
    <row r="317" spans="3:4" x14ac:dyDescent="0.2">
      <c r="C317" s="18"/>
      <c r="D317" s="18"/>
    </row>
    <row r="318" spans="3:4" x14ac:dyDescent="0.2">
      <c r="C318" s="18"/>
      <c r="D318" s="18"/>
    </row>
    <row r="319" spans="3:4" x14ac:dyDescent="0.2">
      <c r="C319" s="18"/>
      <c r="D319" s="18"/>
    </row>
    <row r="320" spans="3:4" x14ac:dyDescent="0.2">
      <c r="C320" s="18"/>
      <c r="D320" s="18"/>
    </row>
    <row r="321" spans="3:4" x14ac:dyDescent="0.2">
      <c r="C321" s="18"/>
      <c r="D321" s="18"/>
    </row>
    <row r="322" spans="3:4" x14ac:dyDescent="0.2">
      <c r="C322" s="18"/>
      <c r="D322" s="18"/>
    </row>
    <row r="323" spans="3:4" x14ac:dyDescent="0.2">
      <c r="C323" s="18"/>
      <c r="D323" s="18"/>
    </row>
    <row r="324" spans="3:4" x14ac:dyDescent="0.2">
      <c r="C324" s="18"/>
      <c r="D324" s="18"/>
    </row>
    <row r="325" spans="3:4" x14ac:dyDescent="0.2">
      <c r="C325" s="18"/>
      <c r="D325" s="18"/>
    </row>
    <row r="326" spans="3:4" x14ac:dyDescent="0.2">
      <c r="C326" s="18"/>
      <c r="D326" s="18"/>
    </row>
    <row r="327" spans="3:4" x14ac:dyDescent="0.2">
      <c r="C327" s="18"/>
      <c r="D327" s="18"/>
    </row>
    <row r="328" spans="3:4" x14ac:dyDescent="0.2">
      <c r="C328" s="18"/>
      <c r="D328" s="18"/>
    </row>
    <row r="329" spans="3:4" x14ac:dyDescent="0.2">
      <c r="C329" s="18"/>
      <c r="D329" s="18"/>
    </row>
    <row r="330" spans="3:4" x14ac:dyDescent="0.2">
      <c r="C330" s="18"/>
      <c r="D330" s="18"/>
    </row>
    <row r="331" spans="3:4" x14ac:dyDescent="0.2">
      <c r="C331" s="18"/>
      <c r="D331" s="18"/>
    </row>
    <row r="332" spans="3:4" x14ac:dyDescent="0.2">
      <c r="C332" s="18"/>
      <c r="D332" s="18"/>
    </row>
    <row r="333" spans="3:4" x14ac:dyDescent="0.2">
      <c r="C333" s="18"/>
      <c r="D333" s="18"/>
    </row>
    <row r="334" spans="3:4" x14ac:dyDescent="0.2">
      <c r="C334" s="18"/>
      <c r="D334" s="18"/>
    </row>
    <row r="335" spans="3:4" x14ac:dyDescent="0.2">
      <c r="C335" s="18"/>
      <c r="D335" s="18"/>
    </row>
    <row r="336" spans="3:4" x14ac:dyDescent="0.2">
      <c r="C336" s="18"/>
      <c r="D336" s="18"/>
    </row>
    <row r="337" spans="3:4" x14ac:dyDescent="0.2">
      <c r="C337" s="18"/>
      <c r="D337" s="18"/>
    </row>
    <row r="338" spans="3:4" x14ac:dyDescent="0.2">
      <c r="C338" s="18"/>
      <c r="D338" s="18"/>
    </row>
    <row r="339" spans="3:4" x14ac:dyDescent="0.2">
      <c r="C339" s="18"/>
      <c r="D339" s="18"/>
    </row>
    <row r="340" spans="3:4" x14ac:dyDescent="0.2">
      <c r="C340" s="18"/>
      <c r="D340" s="18"/>
    </row>
    <row r="341" spans="3:4" x14ac:dyDescent="0.2">
      <c r="C341" s="18"/>
      <c r="D341" s="18"/>
    </row>
    <row r="342" spans="3:4" x14ac:dyDescent="0.2">
      <c r="C342" s="18"/>
      <c r="D342" s="18"/>
    </row>
    <row r="343" spans="3:4" x14ac:dyDescent="0.2">
      <c r="C343" s="18"/>
      <c r="D343" s="18"/>
    </row>
    <row r="344" spans="3:4" x14ac:dyDescent="0.2">
      <c r="C344" s="18"/>
      <c r="D344" s="18"/>
    </row>
    <row r="345" spans="3:4" x14ac:dyDescent="0.2">
      <c r="C345" s="18"/>
      <c r="D345" s="18"/>
    </row>
    <row r="346" spans="3:4" x14ac:dyDescent="0.2">
      <c r="C346" s="18"/>
      <c r="D346" s="18"/>
    </row>
    <row r="347" spans="3:4" x14ac:dyDescent="0.2">
      <c r="C347" s="18"/>
      <c r="D347" s="18"/>
    </row>
    <row r="348" spans="3:4" x14ac:dyDescent="0.2">
      <c r="C348" s="18"/>
      <c r="D348" s="18"/>
    </row>
    <row r="349" spans="3:4" x14ac:dyDescent="0.2">
      <c r="C349" s="18"/>
      <c r="D349" s="18"/>
    </row>
    <row r="350" spans="3:4" x14ac:dyDescent="0.2">
      <c r="C350" s="18"/>
      <c r="D350" s="18"/>
    </row>
    <row r="351" spans="3:4" x14ac:dyDescent="0.2">
      <c r="C351" s="18"/>
      <c r="D351" s="18"/>
    </row>
    <row r="352" spans="3:4" x14ac:dyDescent="0.2">
      <c r="C352" s="18"/>
      <c r="D352" s="18"/>
    </row>
    <row r="353" spans="3:4" x14ac:dyDescent="0.2">
      <c r="C353" s="18"/>
      <c r="D353" s="18"/>
    </row>
    <row r="354" spans="3:4" x14ac:dyDescent="0.2">
      <c r="C354" s="18"/>
      <c r="D354" s="18"/>
    </row>
    <row r="355" spans="3:4" x14ac:dyDescent="0.2">
      <c r="C355" s="18"/>
      <c r="D355" s="18"/>
    </row>
    <row r="356" spans="3:4" x14ac:dyDescent="0.2">
      <c r="C356" s="18"/>
      <c r="D356" s="18"/>
    </row>
    <row r="357" spans="3:4" x14ac:dyDescent="0.2">
      <c r="C357" s="18"/>
      <c r="D357" s="18"/>
    </row>
    <row r="358" spans="3:4" x14ac:dyDescent="0.2">
      <c r="C358" s="18"/>
      <c r="D358" s="18"/>
    </row>
    <row r="359" spans="3:4" x14ac:dyDescent="0.2">
      <c r="C359" s="18"/>
      <c r="D359" s="18"/>
    </row>
    <row r="360" spans="3:4" x14ac:dyDescent="0.2">
      <c r="C360" s="18"/>
      <c r="D360" s="18"/>
    </row>
    <row r="361" spans="3:4" x14ac:dyDescent="0.2">
      <c r="C361" s="18"/>
      <c r="D361" s="18"/>
    </row>
    <row r="362" spans="3:4" x14ac:dyDescent="0.2">
      <c r="C362" s="18"/>
      <c r="D362" s="18"/>
    </row>
    <row r="363" spans="3:4" x14ac:dyDescent="0.2">
      <c r="C363" s="18"/>
      <c r="D363" s="18"/>
    </row>
    <row r="364" spans="3:4" x14ac:dyDescent="0.2">
      <c r="C364" s="18"/>
      <c r="D364" s="18"/>
    </row>
    <row r="365" spans="3:4" x14ac:dyDescent="0.2">
      <c r="C365" s="18"/>
      <c r="D365" s="18"/>
    </row>
    <row r="366" spans="3:4" x14ac:dyDescent="0.2">
      <c r="C366" s="18"/>
      <c r="D366" s="18"/>
    </row>
    <row r="367" spans="3:4" x14ac:dyDescent="0.2">
      <c r="C367" s="18"/>
      <c r="D367" s="18"/>
    </row>
    <row r="368" spans="3:4" x14ac:dyDescent="0.2">
      <c r="C368" s="18"/>
      <c r="D368" s="18"/>
    </row>
    <row r="369" spans="3:4" x14ac:dyDescent="0.2">
      <c r="C369" s="18"/>
      <c r="D369" s="18"/>
    </row>
    <row r="370" spans="3:4" x14ac:dyDescent="0.2">
      <c r="C370" s="18"/>
      <c r="D370" s="18"/>
    </row>
    <row r="371" spans="3:4" x14ac:dyDescent="0.2">
      <c r="C371" s="18"/>
      <c r="D371" s="18"/>
    </row>
    <row r="372" spans="3:4" x14ac:dyDescent="0.2">
      <c r="C372" s="18"/>
      <c r="D372" s="18"/>
    </row>
    <row r="373" spans="3:4" x14ac:dyDescent="0.2">
      <c r="C373" s="18"/>
      <c r="D373" s="18"/>
    </row>
    <row r="374" spans="3:4" x14ac:dyDescent="0.2">
      <c r="C374" s="18"/>
      <c r="D374" s="18"/>
    </row>
    <row r="375" spans="3:4" x14ac:dyDescent="0.2">
      <c r="C375" s="18"/>
      <c r="D375" s="18"/>
    </row>
    <row r="376" spans="3:4" x14ac:dyDescent="0.2">
      <c r="C376" s="18"/>
      <c r="D376" s="18"/>
    </row>
    <row r="377" spans="3:4" x14ac:dyDescent="0.2">
      <c r="C377" s="18"/>
      <c r="D377" s="18"/>
    </row>
    <row r="378" spans="3:4" x14ac:dyDescent="0.2">
      <c r="C378" s="18"/>
      <c r="D378" s="18"/>
    </row>
    <row r="379" spans="3:4" x14ac:dyDescent="0.2">
      <c r="C379" s="18"/>
      <c r="D379" s="18"/>
    </row>
    <row r="380" spans="3:4" x14ac:dyDescent="0.2">
      <c r="C380" s="18"/>
      <c r="D380" s="18"/>
    </row>
    <row r="381" spans="3:4" x14ac:dyDescent="0.2">
      <c r="C381" s="18"/>
      <c r="D381" s="18"/>
    </row>
    <row r="382" spans="3:4" x14ac:dyDescent="0.2">
      <c r="C382" s="18"/>
      <c r="D382" s="18"/>
    </row>
    <row r="383" spans="3:4" x14ac:dyDescent="0.2">
      <c r="C383" s="18"/>
      <c r="D383" s="18"/>
    </row>
    <row r="384" spans="3:4" x14ac:dyDescent="0.2">
      <c r="C384" s="18"/>
      <c r="D384" s="18"/>
    </row>
    <row r="385" spans="3:4" x14ac:dyDescent="0.2">
      <c r="C385" s="18"/>
      <c r="D385" s="18"/>
    </row>
    <row r="386" spans="3:4" x14ac:dyDescent="0.2">
      <c r="C386" s="18"/>
      <c r="D386" s="18"/>
    </row>
    <row r="387" spans="3:4" x14ac:dyDescent="0.2">
      <c r="C387" s="18"/>
      <c r="D387" s="18"/>
    </row>
    <row r="388" spans="3:4" x14ac:dyDescent="0.2">
      <c r="C388" s="18"/>
      <c r="D388" s="18"/>
    </row>
    <row r="389" spans="3:4" x14ac:dyDescent="0.2">
      <c r="C389" s="18"/>
      <c r="D389" s="18"/>
    </row>
    <row r="390" spans="3:4" x14ac:dyDescent="0.2">
      <c r="C390" s="18"/>
      <c r="D390" s="18"/>
    </row>
    <row r="391" spans="3:4" x14ac:dyDescent="0.2">
      <c r="C391" s="18"/>
      <c r="D391" s="18"/>
    </row>
    <row r="392" spans="3:4" x14ac:dyDescent="0.2">
      <c r="C392" s="18"/>
      <c r="D392" s="18"/>
    </row>
    <row r="393" spans="3:4" x14ac:dyDescent="0.2">
      <c r="C393" s="18"/>
      <c r="D393" s="18"/>
    </row>
    <row r="394" spans="3:4" x14ac:dyDescent="0.2">
      <c r="C394" s="18"/>
      <c r="D394" s="18"/>
    </row>
    <row r="395" spans="3:4" x14ac:dyDescent="0.2">
      <c r="C395" s="18"/>
      <c r="D395" s="18"/>
    </row>
    <row r="396" spans="3:4" x14ac:dyDescent="0.2">
      <c r="C396" s="18"/>
      <c r="D396" s="18"/>
    </row>
    <row r="397" spans="3:4" x14ac:dyDescent="0.2">
      <c r="C397" s="18"/>
      <c r="D397" s="18"/>
    </row>
    <row r="398" spans="3:4" x14ac:dyDescent="0.2">
      <c r="C398" s="18"/>
      <c r="D398" s="18"/>
    </row>
    <row r="399" spans="3:4" x14ac:dyDescent="0.2">
      <c r="C399" s="18"/>
      <c r="D399" s="18"/>
    </row>
    <row r="400" spans="3:4" x14ac:dyDescent="0.2">
      <c r="C400" s="18"/>
      <c r="D400" s="18"/>
    </row>
    <row r="401" spans="3:4" x14ac:dyDescent="0.2">
      <c r="C401" s="18"/>
      <c r="D401" s="18"/>
    </row>
    <row r="402" spans="3:4" x14ac:dyDescent="0.2">
      <c r="C402" s="18"/>
      <c r="D402" s="18"/>
    </row>
    <row r="403" spans="3:4" x14ac:dyDescent="0.2">
      <c r="C403" s="18"/>
      <c r="D403" s="18"/>
    </row>
    <row r="404" spans="3:4" x14ac:dyDescent="0.2">
      <c r="C404" s="18"/>
      <c r="D404" s="18"/>
    </row>
    <row r="405" spans="3:4" x14ac:dyDescent="0.2">
      <c r="C405" s="18"/>
      <c r="D405" s="18"/>
    </row>
    <row r="406" spans="3:4" x14ac:dyDescent="0.2">
      <c r="C406" s="18"/>
      <c r="D406" s="18"/>
    </row>
    <row r="407" spans="3:4" x14ac:dyDescent="0.2">
      <c r="C407" s="18"/>
      <c r="D407" s="18"/>
    </row>
    <row r="408" spans="3:4" x14ac:dyDescent="0.2">
      <c r="C408" s="18"/>
      <c r="D408" s="18"/>
    </row>
    <row r="409" spans="3:4" x14ac:dyDescent="0.2">
      <c r="C409" s="18"/>
      <c r="D409" s="18"/>
    </row>
    <row r="410" spans="3:4" x14ac:dyDescent="0.2">
      <c r="C410" s="18"/>
      <c r="D410" s="18"/>
    </row>
    <row r="411" spans="3:4" x14ac:dyDescent="0.2">
      <c r="C411" s="18"/>
      <c r="D411" s="18"/>
    </row>
    <row r="412" spans="3:4" x14ac:dyDescent="0.2">
      <c r="C412" s="18"/>
      <c r="D412" s="18"/>
    </row>
    <row r="413" spans="3:4" x14ac:dyDescent="0.2">
      <c r="C413" s="18"/>
      <c r="D413" s="18"/>
    </row>
    <row r="414" spans="3:4" x14ac:dyDescent="0.2">
      <c r="C414" s="18"/>
      <c r="D414" s="18"/>
    </row>
    <row r="415" spans="3:4" x14ac:dyDescent="0.2">
      <c r="C415" s="18"/>
      <c r="D415" s="18"/>
    </row>
    <row r="416" spans="3:4" x14ac:dyDescent="0.2">
      <c r="C416" s="18"/>
      <c r="D416" s="18"/>
    </row>
    <row r="417" spans="3:4" x14ac:dyDescent="0.2">
      <c r="C417" s="18"/>
      <c r="D417" s="18"/>
    </row>
    <row r="418" spans="3:4" x14ac:dyDescent="0.2">
      <c r="C418" s="18"/>
      <c r="D418" s="18"/>
    </row>
    <row r="419" spans="3:4" x14ac:dyDescent="0.2">
      <c r="C419" s="18"/>
      <c r="D419" s="18"/>
    </row>
    <row r="420" spans="3:4" x14ac:dyDescent="0.2">
      <c r="C420" s="18"/>
      <c r="D420" s="18"/>
    </row>
    <row r="421" spans="3:4" x14ac:dyDescent="0.2">
      <c r="C421" s="18"/>
      <c r="D421" s="18"/>
    </row>
    <row r="422" spans="3:4" x14ac:dyDescent="0.2">
      <c r="C422" s="18"/>
      <c r="D422" s="18"/>
    </row>
    <row r="423" spans="3:4" x14ac:dyDescent="0.2">
      <c r="C423" s="18"/>
      <c r="D423" s="18"/>
    </row>
    <row r="424" spans="3:4" x14ac:dyDescent="0.2">
      <c r="C424" s="18"/>
      <c r="D424" s="18"/>
    </row>
    <row r="425" spans="3:4" x14ac:dyDescent="0.2">
      <c r="C425" s="18"/>
      <c r="D425" s="18"/>
    </row>
    <row r="426" spans="3:4" x14ac:dyDescent="0.2">
      <c r="C426" s="18"/>
      <c r="D426" s="18"/>
    </row>
    <row r="427" spans="3:4" x14ac:dyDescent="0.2">
      <c r="C427" s="18"/>
      <c r="D427" s="18"/>
    </row>
    <row r="428" spans="3:4" x14ac:dyDescent="0.2">
      <c r="C428" s="18"/>
      <c r="D428" s="18"/>
    </row>
    <row r="429" spans="3:4" x14ac:dyDescent="0.2">
      <c r="C429" s="18"/>
      <c r="D429" s="18"/>
    </row>
    <row r="430" spans="3:4" x14ac:dyDescent="0.2">
      <c r="C430" s="18"/>
      <c r="D430" s="18"/>
    </row>
    <row r="431" spans="3:4" x14ac:dyDescent="0.2">
      <c r="C431" s="18"/>
      <c r="D431" s="18"/>
    </row>
    <row r="432" spans="3:4" x14ac:dyDescent="0.2">
      <c r="C432" s="18"/>
      <c r="D432" s="18"/>
    </row>
    <row r="433" spans="3:4" x14ac:dyDescent="0.2">
      <c r="C433" s="18"/>
      <c r="D433" s="18"/>
    </row>
    <row r="434" spans="3:4" x14ac:dyDescent="0.2">
      <c r="C434" s="18"/>
      <c r="D434" s="18"/>
    </row>
    <row r="435" spans="3:4" x14ac:dyDescent="0.2">
      <c r="C435" s="18"/>
      <c r="D435" s="18"/>
    </row>
    <row r="436" spans="3:4" x14ac:dyDescent="0.2">
      <c r="C436" s="18"/>
      <c r="D436" s="18"/>
    </row>
    <row r="437" spans="3:4" x14ac:dyDescent="0.2">
      <c r="C437" s="18"/>
      <c r="D437" s="18"/>
    </row>
    <row r="438" spans="3:4" x14ac:dyDescent="0.2">
      <c r="C438" s="18"/>
      <c r="D438" s="18"/>
    </row>
    <row r="439" spans="3:4" x14ac:dyDescent="0.2">
      <c r="C439" s="18"/>
      <c r="D439" s="18"/>
    </row>
    <row r="440" spans="3:4" x14ac:dyDescent="0.2">
      <c r="C440" s="18"/>
      <c r="D440" s="18"/>
    </row>
    <row r="441" spans="3:4" x14ac:dyDescent="0.2">
      <c r="C441" s="18"/>
      <c r="D441" s="18"/>
    </row>
    <row r="442" spans="3:4" x14ac:dyDescent="0.2">
      <c r="C442" s="18"/>
      <c r="D442" s="18"/>
    </row>
    <row r="443" spans="3:4" x14ac:dyDescent="0.2">
      <c r="C443" s="18"/>
      <c r="D443" s="18"/>
    </row>
    <row r="444" spans="3:4" x14ac:dyDescent="0.2">
      <c r="C444" s="18"/>
      <c r="D444" s="18"/>
    </row>
    <row r="445" spans="3:4" x14ac:dyDescent="0.2">
      <c r="C445" s="18"/>
      <c r="D445" s="18"/>
    </row>
    <row r="446" spans="3:4" x14ac:dyDescent="0.2">
      <c r="C446" s="18"/>
      <c r="D446" s="18"/>
    </row>
    <row r="447" spans="3:4" x14ac:dyDescent="0.2">
      <c r="C447" s="18"/>
      <c r="D447" s="18"/>
    </row>
    <row r="448" spans="3:4" x14ac:dyDescent="0.2">
      <c r="C448" s="18"/>
      <c r="D448" s="18"/>
    </row>
    <row r="449" spans="3:4" x14ac:dyDescent="0.2">
      <c r="C449" s="18"/>
      <c r="D449" s="18"/>
    </row>
    <row r="450" spans="3:4" x14ac:dyDescent="0.2">
      <c r="C450" s="18"/>
      <c r="D450" s="18"/>
    </row>
    <row r="451" spans="3:4" x14ac:dyDescent="0.2">
      <c r="C451" s="18"/>
      <c r="D451" s="18"/>
    </row>
    <row r="452" spans="3:4" x14ac:dyDescent="0.2">
      <c r="C452" s="18"/>
      <c r="D452" s="18"/>
    </row>
    <row r="453" spans="3:4" x14ac:dyDescent="0.2">
      <c r="C453" s="18"/>
      <c r="D453" s="18"/>
    </row>
    <row r="454" spans="3:4" x14ac:dyDescent="0.2">
      <c r="C454" s="18"/>
      <c r="D454" s="18"/>
    </row>
    <row r="455" spans="3:4" x14ac:dyDescent="0.2">
      <c r="C455" s="18"/>
      <c r="D455" s="18"/>
    </row>
    <row r="456" spans="3:4" x14ac:dyDescent="0.2">
      <c r="C456" s="18"/>
      <c r="D456" s="18"/>
    </row>
    <row r="457" spans="3:4" x14ac:dyDescent="0.2">
      <c r="C457" s="18"/>
      <c r="D457" s="18"/>
    </row>
    <row r="458" spans="3:4" x14ac:dyDescent="0.2">
      <c r="C458" s="18"/>
      <c r="D458" s="18"/>
    </row>
    <row r="459" spans="3:4" x14ac:dyDescent="0.2">
      <c r="C459" s="18"/>
      <c r="D459" s="18"/>
    </row>
    <row r="460" spans="3:4" x14ac:dyDescent="0.2">
      <c r="C460" s="18"/>
      <c r="D460" s="18"/>
    </row>
    <row r="461" spans="3:4" x14ac:dyDescent="0.2">
      <c r="C461" s="18"/>
      <c r="D461" s="18"/>
    </row>
    <row r="462" spans="3:4" x14ac:dyDescent="0.2">
      <c r="C462" s="18"/>
      <c r="D462" s="18"/>
    </row>
    <row r="463" spans="3:4" x14ac:dyDescent="0.2">
      <c r="C463" s="18"/>
      <c r="D463" s="18"/>
    </row>
    <row r="464" spans="3:4" x14ac:dyDescent="0.2">
      <c r="C464" s="18"/>
      <c r="D464" s="18"/>
    </row>
    <row r="465" spans="3:4" x14ac:dyDescent="0.2">
      <c r="C465" s="18"/>
      <c r="D465" s="18"/>
    </row>
    <row r="466" spans="3:4" x14ac:dyDescent="0.2">
      <c r="C466" s="18"/>
      <c r="D466" s="18"/>
    </row>
    <row r="467" spans="3:4" x14ac:dyDescent="0.2">
      <c r="C467" s="18"/>
      <c r="D467" s="18"/>
    </row>
    <row r="468" spans="3:4" x14ac:dyDescent="0.2">
      <c r="C468" s="18"/>
      <c r="D468" s="18"/>
    </row>
    <row r="469" spans="3:4" x14ac:dyDescent="0.2">
      <c r="C469" s="18"/>
      <c r="D469" s="18"/>
    </row>
    <row r="470" spans="3:4" x14ac:dyDescent="0.2">
      <c r="C470" s="18"/>
      <c r="D470" s="18"/>
    </row>
    <row r="471" spans="3:4" x14ac:dyDescent="0.2">
      <c r="C471" s="18"/>
      <c r="D471" s="18"/>
    </row>
    <row r="472" spans="3:4" x14ac:dyDescent="0.2">
      <c r="C472" s="18"/>
      <c r="D472" s="18"/>
    </row>
    <row r="473" spans="3:4" x14ac:dyDescent="0.2">
      <c r="C473" s="18"/>
      <c r="D473" s="18"/>
    </row>
    <row r="474" spans="3:4" x14ac:dyDescent="0.2">
      <c r="C474" s="18"/>
      <c r="D474" s="18"/>
    </row>
    <row r="475" spans="3:4" x14ac:dyDescent="0.2">
      <c r="C475" s="18"/>
      <c r="D475" s="18"/>
    </row>
    <row r="476" spans="3:4" x14ac:dyDescent="0.2">
      <c r="C476" s="18"/>
      <c r="D476" s="18"/>
    </row>
    <row r="477" spans="3:4" x14ac:dyDescent="0.2">
      <c r="C477" s="18"/>
      <c r="D477" s="18"/>
    </row>
    <row r="478" spans="3:4" x14ac:dyDescent="0.2">
      <c r="C478" s="18"/>
      <c r="D478" s="18"/>
    </row>
    <row r="479" spans="3:4" x14ac:dyDescent="0.2">
      <c r="C479" s="18"/>
      <c r="D479" s="18"/>
    </row>
    <row r="480" spans="3:4" x14ac:dyDescent="0.2">
      <c r="C480" s="18"/>
      <c r="D480" s="18"/>
    </row>
    <row r="481" spans="3:4" x14ac:dyDescent="0.2">
      <c r="C481" s="18"/>
      <c r="D481" s="18"/>
    </row>
    <row r="482" spans="3:4" x14ac:dyDescent="0.2">
      <c r="C482" s="18"/>
      <c r="D482" s="18"/>
    </row>
    <row r="483" spans="3:4" x14ac:dyDescent="0.2">
      <c r="C483" s="18"/>
      <c r="D483" s="18"/>
    </row>
    <row r="484" spans="3:4" x14ac:dyDescent="0.2">
      <c r="C484" s="18"/>
      <c r="D484" s="18"/>
    </row>
    <row r="485" spans="3:4" x14ac:dyDescent="0.2">
      <c r="C485" s="18"/>
      <c r="D485" s="18"/>
    </row>
    <row r="486" spans="3:4" x14ac:dyDescent="0.2">
      <c r="C486" s="18"/>
      <c r="D486" s="18"/>
    </row>
    <row r="487" spans="3:4" x14ac:dyDescent="0.2">
      <c r="C487" s="18"/>
      <c r="D487" s="18"/>
    </row>
    <row r="488" spans="3:4" x14ac:dyDescent="0.2">
      <c r="C488" s="18"/>
      <c r="D488" s="18"/>
    </row>
    <row r="489" spans="3:4" x14ac:dyDescent="0.2">
      <c r="C489" s="18"/>
      <c r="D489" s="18"/>
    </row>
    <row r="490" spans="3:4" x14ac:dyDescent="0.2">
      <c r="C490" s="18"/>
      <c r="D490" s="18"/>
    </row>
    <row r="491" spans="3:4" x14ac:dyDescent="0.2">
      <c r="C491" s="18"/>
      <c r="D491" s="18"/>
    </row>
    <row r="492" spans="3:4" x14ac:dyDescent="0.2">
      <c r="C492" s="18"/>
      <c r="D492" s="18"/>
    </row>
    <row r="493" spans="3:4" x14ac:dyDescent="0.2">
      <c r="C493" s="18"/>
      <c r="D493" s="18"/>
    </row>
    <row r="494" spans="3:4" x14ac:dyDescent="0.2">
      <c r="C494" s="18"/>
      <c r="D494" s="18"/>
    </row>
    <row r="495" spans="3:4" x14ac:dyDescent="0.2">
      <c r="C495" s="18"/>
      <c r="D495" s="18"/>
    </row>
    <row r="496" spans="3:4" x14ac:dyDescent="0.2">
      <c r="C496" s="18"/>
      <c r="D496" s="18"/>
    </row>
    <row r="497" spans="3:4" x14ac:dyDescent="0.2">
      <c r="C497" s="18"/>
      <c r="D497" s="18"/>
    </row>
    <row r="498" spans="3:4" x14ac:dyDescent="0.2">
      <c r="C498" s="18"/>
      <c r="D498" s="18"/>
    </row>
    <row r="499" spans="3:4" x14ac:dyDescent="0.2">
      <c r="C499" s="18"/>
      <c r="D499" s="18"/>
    </row>
    <row r="500" spans="3:4" x14ac:dyDescent="0.2">
      <c r="C500" s="18"/>
      <c r="D500" s="18"/>
    </row>
    <row r="501" spans="3:4" x14ac:dyDescent="0.2">
      <c r="C501" s="18"/>
      <c r="D501" s="18"/>
    </row>
    <row r="502" spans="3:4" x14ac:dyDescent="0.2">
      <c r="C502" s="18"/>
      <c r="D502" s="18"/>
    </row>
    <row r="503" spans="3:4" x14ac:dyDescent="0.2">
      <c r="C503" s="18"/>
      <c r="D503" s="18"/>
    </row>
    <row r="504" spans="3:4" x14ac:dyDescent="0.2">
      <c r="C504" s="18"/>
      <c r="D504" s="18"/>
    </row>
    <row r="505" spans="3:4" x14ac:dyDescent="0.2">
      <c r="C505" s="18"/>
      <c r="D505" s="18"/>
    </row>
    <row r="506" spans="3:4" x14ac:dyDescent="0.2">
      <c r="C506" s="18"/>
      <c r="D506" s="18"/>
    </row>
    <row r="507" spans="3:4" x14ac:dyDescent="0.2">
      <c r="C507" s="18"/>
      <c r="D507" s="18"/>
    </row>
    <row r="508" spans="3:4" x14ac:dyDescent="0.2">
      <c r="C508" s="18"/>
      <c r="D508" s="18"/>
    </row>
    <row r="509" spans="3:4" x14ac:dyDescent="0.2">
      <c r="C509" s="18"/>
      <c r="D509" s="18"/>
    </row>
    <row r="510" spans="3:4" x14ac:dyDescent="0.2">
      <c r="C510" s="18"/>
      <c r="D510" s="18"/>
    </row>
    <row r="511" spans="3:4" x14ac:dyDescent="0.2">
      <c r="C511" s="18"/>
      <c r="D511" s="18"/>
    </row>
    <row r="512" spans="3:4" x14ac:dyDescent="0.2">
      <c r="C512" s="18"/>
      <c r="D512" s="18"/>
    </row>
    <row r="513" spans="3:4" x14ac:dyDescent="0.2">
      <c r="C513" s="18"/>
      <c r="D513" s="18"/>
    </row>
    <row r="514" spans="3:4" x14ac:dyDescent="0.2">
      <c r="C514" s="18"/>
      <c r="D514" s="18"/>
    </row>
    <row r="515" spans="3:4" x14ac:dyDescent="0.2">
      <c r="C515" s="18"/>
      <c r="D515" s="18"/>
    </row>
    <row r="516" spans="3:4" x14ac:dyDescent="0.2">
      <c r="C516" s="18"/>
      <c r="D516" s="18"/>
    </row>
    <row r="517" spans="3:4" x14ac:dyDescent="0.2">
      <c r="C517" s="18"/>
      <c r="D517" s="18"/>
    </row>
    <row r="518" spans="3:4" x14ac:dyDescent="0.2">
      <c r="C518" s="18"/>
      <c r="D518" s="18"/>
    </row>
    <row r="519" spans="3:4" x14ac:dyDescent="0.2">
      <c r="C519" s="18"/>
      <c r="D519" s="18"/>
    </row>
    <row r="520" spans="3:4" x14ac:dyDescent="0.2">
      <c r="C520" s="18"/>
      <c r="D520" s="18"/>
    </row>
    <row r="521" spans="3:4" x14ac:dyDescent="0.2">
      <c r="C521" s="18"/>
      <c r="D521" s="18"/>
    </row>
    <row r="522" spans="3:4" x14ac:dyDescent="0.2">
      <c r="C522" s="18"/>
      <c r="D522" s="18"/>
    </row>
    <row r="523" spans="3:4" x14ac:dyDescent="0.2">
      <c r="C523" s="18"/>
      <c r="D523" s="18"/>
    </row>
    <row r="524" spans="3:4" x14ac:dyDescent="0.2">
      <c r="C524" s="18"/>
      <c r="D524" s="18"/>
    </row>
    <row r="525" spans="3:4" x14ac:dyDescent="0.2">
      <c r="C525" s="18"/>
      <c r="D525" s="18"/>
    </row>
    <row r="526" spans="3:4" x14ac:dyDescent="0.2">
      <c r="C526" s="18"/>
      <c r="D526" s="18"/>
    </row>
    <row r="527" spans="3:4" x14ac:dyDescent="0.2">
      <c r="C527" s="18"/>
      <c r="D527" s="18"/>
    </row>
    <row r="528" spans="3:4" x14ac:dyDescent="0.2">
      <c r="C528" s="18"/>
      <c r="D528" s="18"/>
    </row>
    <row r="529" spans="3:4" x14ac:dyDescent="0.2">
      <c r="C529" s="18"/>
      <c r="D529" s="18"/>
    </row>
    <row r="530" spans="3:4" x14ac:dyDescent="0.2">
      <c r="C530" s="18"/>
      <c r="D530" s="18"/>
    </row>
    <row r="531" spans="3:4" x14ac:dyDescent="0.2">
      <c r="C531" s="18"/>
      <c r="D531" s="18"/>
    </row>
    <row r="532" spans="3:4" x14ac:dyDescent="0.2">
      <c r="C532" s="18"/>
      <c r="D532" s="18"/>
    </row>
    <row r="533" spans="3:4" x14ac:dyDescent="0.2">
      <c r="C533" s="18"/>
      <c r="D533" s="18"/>
    </row>
    <row r="534" spans="3:4" x14ac:dyDescent="0.2">
      <c r="C534" s="18"/>
      <c r="D534" s="18"/>
    </row>
    <row r="535" spans="3:4" x14ac:dyDescent="0.2">
      <c r="C535" s="18"/>
      <c r="D535" s="18"/>
    </row>
    <row r="536" spans="3:4" x14ac:dyDescent="0.2">
      <c r="C536" s="18"/>
      <c r="D536" s="18"/>
    </row>
    <row r="537" spans="3:4" x14ac:dyDescent="0.2">
      <c r="C537" s="18"/>
      <c r="D537" s="18"/>
    </row>
    <row r="538" spans="3:4" x14ac:dyDescent="0.2">
      <c r="C538" s="18"/>
      <c r="D538" s="18"/>
    </row>
    <row r="539" spans="3:4" x14ac:dyDescent="0.2">
      <c r="C539" s="18"/>
      <c r="D539" s="18"/>
    </row>
    <row r="540" spans="3:4" x14ac:dyDescent="0.2">
      <c r="C540" s="18"/>
      <c r="D540" s="18"/>
    </row>
    <row r="541" spans="3:4" x14ac:dyDescent="0.2">
      <c r="C541" s="18"/>
      <c r="D541" s="18"/>
    </row>
    <row r="542" spans="3:4" x14ac:dyDescent="0.2">
      <c r="C542" s="18"/>
      <c r="D542" s="18"/>
    </row>
    <row r="543" spans="3:4" x14ac:dyDescent="0.2">
      <c r="C543" s="18"/>
      <c r="D543" s="18"/>
    </row>
    <row r="544" spans="3:4" x14ac:dyDescent="0.2">
      <c r="C544" s="18"/>
      <c r="D544" s="18"/>
    </row>
    <row r="545" spans="3:4" x14ac:dyDescent="0.2">
      <c r="C545" s="18"/>
      <c r="D545" s="18"/>
    </row>
    <row r="546" spans="3:4" x14ac:dyDescent="0.2">
      <c r="C546" s="18"/>
      <c r="D546" s="18"/>
    </row>
    <row r="547" spans="3:4" x14ac:dyDescent="0.2">
      <c r="C547" s="18"/>
      <c r="D547" s="18"/>
    </row>
    <row r="548" spans="3:4" x14ac:dyDescent="0.2">
      <c r="C548" s="18"/>
      <c r="D548" s="18"/>
    </row>
    <row r="549" spans="3:4" x14ac:dyDescent="0.2">
      <c r="C549" s="18"/>
      <c r="D549" s="18"/>
    </row>
    <row r="550" spans="3:4" x14ac:dyDescent="0.2">
      <c r="C550" s="18"/>
      <c r="D550" s="18"/>
    </row>
    <row r="551" spans="3:4" x14ac:dyDescent="0.2">
      <c r="C551" s="18"/>
      <c r="D551" s="18"/>
    </row>
    <row r="552" spans="3:4" x14ac:dyDescent="0.2">
      <c r="C552" s="18"/>
      <c r="D552" s="18"/>
    </row>
    <row r="553" spans="3:4" x14ac:dyDescent="0.2">
      <c r="C553" s="18"/>
      <c r="D553" s="18"/>
    </row>
    <row r="554" spans="3:4" x14ac:dyDescent="0.2">
      <c r="C554" s="18"/>
      <c r="D554" s="18"/>
    </row>
    <row r="555" spans="3:4" x14ac:dyDescent="0.2">
      <c r="C555" s="18"/>
      <c r="D555" s="18"/>
    </row>
    <row r="556" spans="3:4" x14ac:dyDescent="0.2">
      <c r="C556" s="18"/>
      <c r="D556" s="18"/>
    </row>
    <row r="557" spans="3:4" x14ac:dyDescent="0.2">
      <c r="C557" s="18"/>
      <c r="D557" s="18"/>
    </row>
    <row r="558" spans="3:4" x14ac:dyDescent="0.2">
      <c r="C558" s="18"/>
      <c r="D558" s="18"/>
    </row>
    <row r="559" spans="3:4" x14ac:dyDescent="0.2">
      <c r="C559" s="18"/>
      <c r="D559" s="18"/>
    </row>
    <row r="560" spans="3:4" x14ac:dyDescent="0.2">
      <c r="C560" s="18"/>
      <c r="D560" s="18"/>
    </row>
    <row r="561" spans="3:4" x14ac:dyDescent="0.2">
      <c r="C561" s="18"/>
      <c r="D561" s="18"/>
    </row>
    <row r="562" spans="3:4" x14ac:dyDescent="0.2">
      <c r="C562" s="18"/>
      <c r="D562" s="18"/>
    </row>
    <row r="563" spans="3:4" x14ac:dyDescent="0.2">
      <c r="C563" s="18"/>
      <c r="D563" s="18"/>
    </row>
    <row r="564" spans="3:4" x14ac:dyDescent="0.2">
      <c r="C564" s="18"/>
      <c r="D564" s="18"/>
    </row>
    <row r="565" spans="3:4" x14ac:dyDescent="0.2">
      <c r="C565" s="18"/>
      <c r="D565" s="18"/>
    </row>
    <row r="566" spans="3:4" x14ac:dyDescent="0.2">
      <c r="C566" s="18"/>
      <c r="D566" s="18"/>
    </row>
    <row r="567" spans="3:4" x14ac:dyDescent="0.2">
      <c r="C567" s="18"/>
      <c r="D567" s="18"/>
    </row>
    <row r="568" spans="3:4" x14ac:dyDescent="0.2">
      <c r="C568" s="18"/>
      <c r="D568" s="18"/>
    </row>
    <row r="569" spans="3:4" x14ac:dyDescent="0.2">
      <c r="C569" s="18"/>
      <c r="D569" s="18"/>
    </row>
    <row r="570" spans="3:4" x14ac:dyDescent="0.2">
      <c r="C570" s="18"/>
      <c r="D570" s="18"/>
    </row>
    <row r="571" spans="3:4" x14ac:dyDescent="0.2">
      <c r="C571" s="18"/>
      <c r="D571" s="18"/>
    </row>
    <row r="572" spans="3:4" x14ac:dyDescent="0.2">
      <c r="C572" s="18"/>
      <c r="D572" s="18"/>
    </row>
    <row r="573" spans="3:4" x14ac:dyDescent="0.2">
      <c r="C573" s="18"/>
      <c r="D573" s="18"/>
    </row>
    <row r="574" spans="3:4" x14ac:dyDescent="0.2">
      <c r="C574" s="18"/>
      <c r="D574" s="18"/>
    </row>
    <row r="575" spans="3:4" x14ac:dyDescent="0.2">
      <c r="C575" s="18"/>
      <c r="D575" s="18"/>
    </row>
    <row r="576" spans="3:4" x14ac:dyDescent="0.2">
      <c r="C576" s="18"/>
      <c r="D576" s="18"/>
    </row>
    <row r="577" spans="3:4" x14ac:dyDescent="0.2">
      <c r="C577" s="18"/>
      <c r="D577" s="18"/>
    </row>
    <row r="578" spans="3:4" x14ac:dyDescent="0.2">
      <c r="C578" s="18"/>
      <c r="D578" s="18"/>
    </row>
    <row r="579" spans="3:4" x14ac:dyDescent="0.2">
      <c r="C579" s="18"/>
      <c r="D579" s="18"/>
    </row>
    <row r="580" spans="3:4" x14ac:dyDescent="0.2">
      <c r="C580" s="18"/>
      <c r="D580" s="18"/>
    </row>
    <row r="581" spans="3:4" x14ac:dyDescent="0.2">
      <c r="C581" s="18"/>
      <c r="D581" s="18"/>
    </row>
    <row r="582" spans="3:4" x14ac:dyDescent="0.2">
      <c r="C582" s="18"/>
      <c r="D582" s="18"/>
    </row>
    <row r="583" spans="3:4" x14ac:dyDescent="0.2">
      <c r="C583" s="18"/>
      <c r="D583" s="18"/>
    </row>
    <row r="584" spans="3:4" x14ac:dyDescent="0.2">
      <c r="C584" s="18"/>
      <c r="D584" s="18"/>
    </row>
    <row r="585" spans="3:4" x14ac:dyDescent="0.2">
      <c r="C585" s="18"/>
      <c r="D585" s="18"/>
    </row>
    <row r="586" spans="3:4" x14ac:dyDescent="0.2">
      <c r="C586" s="18"/>
      <c r="D586" s="18"/>
    </row>
    <row r="587" spans="3:4" x14ac:dyDescent="0.2">
      <c r="C587" s="18"/>
      <c r="D587" s="18"/>
    </row>
    <row r="588" spans="3:4" x14ac:dyDescent="0.2">
      <c r="C588" s="18"/>
      <c r="D588" s="18"/>
    </row>
    <row r="589" spans="3:4" x14ac:dyDescent="0.2">
      <c r="C589" s="18"/>
      <c r="D589" s="18"/>
    </row>
    <row r="590" spans="3:4" x14ac:dyDescent="0.2">
      <c r="C590" s="18"/>
      <c r="D590" s="18"/>
    </row>
    <row r="591" spans="3:4" x14ac:dyDescent="0.2">
      <c r="C591" s="18"/>
      <c r="D591" s="18"/>
    </row>
    <row r="592" spans="3:4" x14ac:dyDescent="0.2">
      <c r="C592" s="18"/>
      <c r="D592" s="18"/>
    </row>
    <row r="593" spans="3:4" x14ac:dyDescent="0.2">
      <c r="C593" s="18"/>
      <c r="D593" s="18"/>
    </row>
    <row r="594" spans="3:4" x14ac:dyDescent="0.2">
      <c r="C594" s="18"/>
      <c r="D594" s="18"/>
    </row>
    <row r="595" spans="3:4" x14ac:dyDescent="0.2">
      <c r="C595" s="18"/>
      <c r="D595" s="18"/>
    </row>
    <row r="596" spans="3:4" x14ac:dyDescent="0.2">
      <c r="C596" s="18"/>
      <c r="D596" s="18"/>
    </row>
    <row r="597" spans="3:4" x14ac:dyDescent="0.2">
      <c r="C597" s="18"/>
      <c r="D597" s="18"/>
    </row>
    <row r="598" spans="3:4" x14ac:dyDescent="0.2">
      <c r="C598" s="18"/>
      <c r="D598" s="18"/>
    </row>
    <row r="599" spans="3:4" x14ac:dyDescent="0.2">
      <c r="C599" s="18"/>
      <c r="D599" s="18"/>
    </row>
    <row r="600" spans="3:4" x14ac:dyDescent="0.2">
      <c r="C600" s="18"/>
      <c r="D600" s="18"/>
    </row>
    <row r="601" spans="3:4" x14ac:dyDescent="0.2">
      <c r="C601" s="18"/>
      <c r="D601" s="18"/>
    </row>
    <row r="602" spans="3:4" x14ac:dyDescent="0.2">
      <c r="C602" s="18"/>
      <c r="D602" s="18"/>
    </row>
    <row r="603" spans="3:4" x14ac:dyDescent="0.2">
      <c r="C603" s="18"/>
      <c r="D603" s="18"/>
    </row>
    <row r="604" spans="3:4" x14ac:dyDescent="0.2">
      <c r="C604" s="18"/>
      <c r="D604" s="18"/>
    </row>
    <row r="605" spans="3:4" x14ac:dyDescent="0.2">
      <c r="C605" s="18"/>
      <c r="D605" s="18"/>
    </row>
    <row r="606" spans="3:4" x14ac:dyDescent="0.2">
      <c r="C606" s="18"/>
      <c r="D606" s="18"/>
    </row>
    <row r="607" spans="3:4" x14ac:dyDescent="0.2">
      <c r="C607" s="18"/>
      <c r="D607" s="18"/>
    </row>
    <row r="608" spans="3:4" x14ac:dyDescent="0.2">
      <c r="C608" s="18"/>
      <c r="D608" s="18"/>
    </row>
    <row r="609" spans="3:4" x14ac:dyDescent="0.2">
      <c r="C609" s="18"/>
      <c r="D609" s="18"/>
    </row>
    <row r="610" spans="3:4" x14ac:dyDescent="0.2">
      <c r="C610" s="18"/>
      <c r="D610" s="18"/>
    </row>
    <row r="611" spans="3:4" x14ac:dyDescent="0.2">
      <c r="C611" s="18"/>
      <c r="D611" s="18"/>
    </row>
    <row r="612" spans="3:4" x14ac:dyDescent="0.2">
      <c r="C612" s="18"/>
      <c r="D612" s="18"/>
    </row>
    <row r="613" spans="3:4" x14ac:dyDescent="0.2">
      <c r="C613" s="18"/>
      <c r="D613" s="18"/>
    </row>
    <row r="614" spans="3:4" x14ac:dyDescent="0.2">
      <c r="C614" s="18"/>
      <c r="D614" s="18"/>
    </row>
    <row r="615" spans="3:4" x14ac:dyDescent="0.2">
      <c r="C615" s="18"/>
      <c r="D615" s="18"/>
    </row>
    <row r="616" spans="3:4" x14ac:dyDescent="0.2">
      <c r="C616" s="18"/>
      <c r="D616" s="18"/>
    </row>
    <row r="617" spans="3:4" x14ac:dyDescent="0.2">
      <c r="C617" s="18"/>
      <c r="D617" s="18"/>
    </row>
    <row r="618" spans="3:4" x14ac:dyDescent="0.2">
      <c r="C618" s="18"/>
      <c r="D618" s="18"/>
    </row>
    <row r="619" spans="3:4" x14ac:dyDescent="0.2">
      <c r="C619" s="18"/>
      <c r="D619" s="18"/>
    </row>
    <row r="620" spans="3:4" x14ac:dyDescent="0.2">
      <c r="C620" s="18"/>
      <c r="D620" s="18"/>
    </row>
    <row r="621" spans="3:4" x14ac:dyDescent="0.2">
      <c r="C621" s="18"/>
      <c r="D621" s="18"/>
    </row>
    <row r="622" spans="3:4" x14ac:dyDescent="0.2">
      <c r="C622" s="18"/>
      <c r="D622" s="18"/>
    </row>
    <row r="623" spans="3:4" x14ac:dyDescent="0.2">
      <c r="C623" s="18"/>
      <c r="D623" s="18"/>
    </row>
    <row r="624" spans="3:4" x14ac:dyDescent="0.2">
      <c r="C624" s="18"/>
      <c r="D624" s="18"/>
    </row>
    <row r="625" spans="3:4" x14ac:dyDescent="0.2">
      <c r="C625" s="18"/>
      <c r="D625" s="18"/>
    </row>
    <row r="626" spans="3:4" x14ac:dyDescent="0.2">
      <c r="C626" s="18"/>
      <c r="D626" s="18"/>
    </row>
    <row r="627" spans="3:4" x14ac:dyDescent="0.2">
      <c r="C627" s="18"/>
      <c r="D627" s="18"/>
    </row>
    <row r="628" spans="3:4" x14ac:dyDescent="0.2">
      <c r="C628" s="18"/>
      <c r="D628" s="18"/>
    </row>
    <row r="629" spans="3:4" x14ac:dyDescent="0.2">
      <c r="C629" s="18"/>
      <c r="D629" s="18"/>
    </row>
    <row r="630" spans="3:4" x14ac:dyDescent="0.2">
      <c r="C630" s="18"/>
      <c r="D630" s="18"/>
    </row>
    <row r="631" spans="3:4" x14ac:dyDescent="0.2">
      <c r="C631" s="18"/>
      <c r="D631" s="18"/>
    </row>
    <row r="632" spans="3:4" x14ac:dyDescent="0.2">
      <c r="C632" s="18"/>
      <c r="D632" s="18"/>
    </row>
    <row r="633" spans="3:4" x14ac:dyDescent="0.2">
      <c r="C633" s="18"/>
      <c r="D633" s="18"/>
    </row>
    <row r="634" spans="3:4" x14ac:dyDescent="0.2">
      <c r="C634" s="18"/>
      <c r="D634" s="18"/>
    </row>
    <row r="635" spans="3:4" x14ac:dyDescent="0.2">
      <c r="C635" s="18"/>
      <c r="D635" s="18"/>
    </row>
    <row r="636" spans="3:4" x14ac:dyDescent="0.2">
      <c r="C636" s="18"/>
      <c r="D636" s="18"/>
    </row>
    <row r="637" spans="3:4" x14ac:dyDescent="0.2">
      <c r="C637" s="18"/>
      <c r="D637" s="18"/>
    </row>
    <row r="638" spans="3:4" x14ac:dyDescent="0.2">
      <c r="C638" s="18"/>
      <c r="D638" s="18"/>
    </row>
    <row r="639" spans="3:4" x14ac:dyDescent="0.2">
      <c r="C639" s="18"/>
      <c r="D639" s="18"/>
    </row>
    <row r="640" spans="3:4" x14ac:dyDescent="0.2">
      <c r="C640" s="18"/>
      <c r="D640" s="18"/>
    </row>
    <row r="641" spans="3:4" x14ac:dyDescent="0.2">
      <c r="C641" s="18"/>
      <c r="D641" s="18"/>
    </row>
    <row r="642" spans="3:4" x14ac:dyDescent="0.2">
      <c r="C642" s="18"/>
      <c r="D642" s="18"/>
    </row>
    <row r="643" spans="3:4" x14ac:dyDescent="0.2">
      <c r="C643" s="18"/>
      <c r="D643" s="18"/>
    </row>
    <row r="644" spans="3:4" x14ac:dyDescent="0.2">
      <c r="C644" s="18"/>
      <c r="D644" s="18"/>
    </row>
    <row r="645" spans="3:4" x14ac:dyDescent="0.2">
      <c r="C645" s="18"/>
      <c r="D645" s="18"/>
    </row>
    <row r="646" spans="3:4" x14ac:dyDescent="0.2">
      <c r="C646" s="18"/>
      <c r="D646" s="18"/>
    </row>
    <row r="647" spans="3:4" x14ac:dyDescent="0.2">
      <c r="C647" s="18"/>
      <c r="D647" s="18"/>
    </row>
    <row r="648" spans="3:4" x14ac:dyDescent="0.2">
      <c r="C648" s="18"/>
      <c r="D648" s="18"/>
    </row>
    <row r="649" spans="3:4" x14ac:dyDescent="0.2">
      <c r="C649" s="18"/>
      <c r="D649" s="18"/>
    </row>
    <row r="650" spans="3:4" x14ac:dyDescent="0.2">
      <c r="C650" s="18"/>
      <c r="D650" s="18"/>
    </row>
    <row r="651" spans="3:4" x14ac:dyDescent="0.2">
      <c r="C651" s="18"/>
      <c r="D651" s="18"/>
    </row>
    <row r="652" spans="3:4" x14ac:dyDescent="0.2">
      <c r="C652" s="18"/>
      <c r="D652" s="18"/>
    </row>
    <row r="653" spans="3:4" x14ac:dyDescent="0.2">
      <c r="C653" s="18"/>
      <c r="D653" s="18"/>
    </row>
    <row r="654" spans="3:4" x14ac:dyDescent="0.2">
      <c r="C654" s="18"/>
      <c r="D654" s="18"/>
    </row>
    <row r="655" spans="3:4" x14ac:dyDescent="0.2">
      <c r="C655" s="18"/>
      <c r="D655" s="18"/>
    </row>
    <row r="656" spans="3:4" x14ac:dyDescent="0.2">
      <c r="C656" s="18"/>
      <c r="D656" s="18"/>
    </row>
    <row r="657" spans="3:4" x14ac:dyDescent="0.2">
      <c r="C657" s="18"/>
      <c r="D657" s="18"/>
    </row>
    <row r="658" spans="3:4" x14ac:dyDescent="0.2">
      <c r="C658" s="18"/>
      <c r="D658" s="18"/>
    </row>
    <row r="659" spans="3:4" x14ac:dyDescent="0.2">
      <c r="C659" s="18"/>
      <c r="D659" s="18"/>
    </row>
    <row r="660" spans="3:4" x14ac:dyDescent="0.2">
      <c r="C660" s="18"/>
      <c r="D660" s="18"/>
    </row>
    <row r="661" spans="3:4" x14ac:dyDescent="0.2">
      <c r="C661" s="18"/>
      <c r="D661" s="18"/>
    </row>
    <row r="662" spans="3:4" x14ac:dyDescent="0.2">
      <c r="C662" s="18"/>
      <c r="D662" s="18"/>
    </row>
    <row r="663" spans="3:4" x14ac:dyDescent="0.2">
      <c r="C663" s="18"/>
      <c r="D663" s="18"/>
    </row>
    <row r="664" spans="3:4" x14ac:dyDescent="0.2">
      <c r="C664" s="18"/>
      <c r="D664" s="18"/>
    </row>
    <row r="665" spans="3:4" x14ac:dyDescent="0.2">
      <c r="C665" s="18"/>
      <c r="D665" s="18"/>
    </row>
    <row r="666" spans="3:4" x14ac:dyDescent="0.2">
      <c r="C666" s="18"/>
      <c r="D666" s="18"/>
    </row>
    <row r="667" spans="3:4" x14ac:dyDescent="0.2">
      <c r="C667" s="18"/>
      <c r="D667" s="18"/>
    </row>
    <row r="668" spans="3:4" x14ac:dyDescent="0.2">
      <c r="C668" s="18"/>
      <c r="D668" s="18"/>
    </row>
    <row r="669" spans="3:4" x14ac:dyDescent="0.2">
      <c r="C669" s="18"/>
      <c r="D669" s="18"/>
    </row>
    <row r="670" spans="3:4" x14ac:dyDescent="0.2">
      <c r="C670" s="18"/>
      <c r="D670" s="18"/>
    </row>
    <row r="671" spans="3:4" x14ac:dyDescent="0.2">
      <c r="C671" s="18"/>
      <c r="D671" s="18"/>
    </row>
    <row r="672" spans="3:4" x14ac:dyDescent="0.2">
      <c r="C672" s="18"/>
      <c r="D672" s="18"/>
    </row>
    <row r="673" spans="3:4" x14ac:dyDescent="0.2">
      <c r="C673" s="18"/>
      <c r="D673" s="18"/>
    </row>
    <row r="674" spans="3:4" x14ac:dyDescent="0.2">
      <c r="C674" s="18"/>
      <c r="D674" s="18"/>
    </row>
    <row r="675" spans="3:4" x14ac:dyDescent="0.2">
      <c r="C675" s="18"/>
      <c r="D675" s="18"/>
    </row>
    <row r="676" spans="3:4" x14ac:dyDescent="0.2">
      <c r="C676" s="18"/>
      <c r="D676" s="18"/>
    </row>
    <row r="677" spans="3:4" x14ac:dyDescent="0.2">
      <c r="C677" s="18"/>
      <c r="D677" s="18"/>
    </row>
    <row r="678" spans="3:4" x14ac:dyDescent="0.2">
      <c r="C678" s="18"/>
      <c r="D678" s="18"/>
    </row>
    <row r="679" spans="3:4" x14ac:dyDescent="0.2">
      <c r="C679" s="18"/>
      <c r="D679" s="18"/>
    </row>
    <row r="680" spans="3:4" x14ac:dyDescent="0.2">
      <c r="C680" s="18"/>
      <c r="D680" s="18"/>
    </row>
    <row r="681" spans="3:4" x14ac:dyDescent="0.2">
      <c r="C681" s="18"/>
      <c r="D681" s="18"/>
    </row>
    <row r="682" spans="3:4" x14ac:dyDescent="0.2">
      <c r="C682" s="18"/>
      <c r="D682" s="18"/>
    </row>
    <row r="683" spans="3:4" x14ac:dyDescent="0.2">
      <c r="C683" s="18"/>
      <c r="D683" s="18"/>
    </row>
    <row r="684" spans="3:4" x14ac:dyDescent="0.2">
      <c r="C684" s="18"/>
      <c r="D684" s="18"/>
    </row>
    <row r="685" spans="3:4" x14ac:dyDescent="0.2">
      <c r="C685" s="18"/>
      <c r="D685" s="18"/>
    </row>
    <row r="686" spans="3:4" x14ac:dyDescent="0.2">
      <c r="C686" s="18"/>
      <c r="D686" s="18"/>
    </row>
    <row r="687" spans="3:4" x14ac:dyDescent="0.2">
      <c r="C687" s="18"/>
      <c r="D687" s="18"/>
    </row>
    <row r="688" spans="3:4" x14ac:dyDescent="0.2">
      <c r="C688" s="18"/>
      <c r="D688" s="18"/>
    </row>
    <row r="689" spans="3:4" x14ac:dyDescent="0.2">
      <c r="C689" s="18"/>
      <c r="D689" s="18"/>
    </row>
    <row r="690" spans="3:4" x14ac:dyDescent="0.2">
      <c r="C690" s="18"/>
      <c r="D690" s="18"/>
    </row>
    <row r="691" spans="3:4" x14ac:dyDescent="0.2">
      <c r="C691" s="18"/>
      <c r="D691" s="18"/>
    </row>
    <row r="692" spans="3:4" x14ac:dyDescent="0.2">
      <c r="C692" s="18"/>
      <c r="D692" s="18"/>
    </row>
    <row r="693" spans="3:4" x14ac:dyDescent="0.2">
      <c r="C693" s="18"/>
      <c r="D693" s="18"/>
    </row>
    <row r="694" spans="3:4" x14ac:dyDescent="0.2">
      <c r="C694" s="18"/>
      <c r="D694" s="18"/>
    </row>
    <row r="695" spans="3:4" x14ac:dyDescent="0.2">
      <c r="C695" s="18"/>
      <c r="D695" s="18"/>
    </row>
    <row r="696" spans="3:4" x14ac:dyDescent="0.2">
      <c r="C696" s="18"/>
      <c r="D696" s="18"/>
    </row>
    <row r="697" spans="3:4" x14ac:dyDescent="0.2">
      <c r="C697" s="18"/>
      <c r="D697" s="18"/>
    </row>
    <row r="698" spans="3:4" x14ac:dyDescent="0.2">
      <c r="C698" s="18"/>
      <c r="D698" s="18"/>
    </row>
    <row r="699" spans="3:4" x14ac:dyDescent="0.2">
      <c r="C699" s="18"/>
      <c r="D699" s="18"/>
    </row>
    <row r="700" spans="3:4" x14ac:dyDescent="0.2">
      <c r="C700" s="18"/>
      <c r="D700" s="18"/>
    </row>
    <row r="701" spans="3:4" x14ac:dyDescent="0.2">
      <c r="C701" s="18"/>
      <c r="D701" s="18"/>
    </row>
    <row r="702" spans="3:4" x14ac:dyDescent="0.2">
      <c r="C702" s="18"/>
      <c r="D702" s="18"/>
    </row>
    <row r="703" spans="3:4" x14ac:dyDescent="0.2">
      <c r="C703" s="18"/>
      <c r="D703" s="18"/>
    </row>
    <row r="704" spans="3:4" x14ac:dyDescent="0.2">
      <c r="C704" s="18"/>
      <c r="D704" s="18"/>
    </row>
    <row r="705" spans="3:4" x14ac:dyDescent="0.2">
      <c r="C705" s="18"/>
      <c r="D705" s="18"/>
    </row>
    <row r="706" spans="3:4" x14ac:dyDescent="0.2">
      <c r="C706" s="18"/>
      <c r="D706" s="18"/>
    </row>
    <row r="707" spans="3:4" x14ac:dyDescent="0.2">
      <c r="C707" s="18"/>
      <c r="D707" s="18"/>
    </row>
    <row r="708" spans="3:4" x14ac:dyDescent="0.2">
      <c r="C708" s="18"/>
      <c r="D708" s="18"/>
    </row>
    <row r="709" spans="3:4" x14ac:dyDescent="0.2">
      <c r="C709" s="18"/>
      <c r="D709" s="18"/>
    </row>
    <row r="710" spans="3:4" x14ac:dyDescent="0.2">
      <c r="C710" s="18"/>
      <c r="D710" s="18"/>
    </row>
    <row r="711" spans="3:4" x14ac:dyDescent="0.2">
      <c r="C711" s="18"/>
      <c r="D711" s="18"/>
    </row>
    <row r="712" spans="3:4" x14ac:dyDescent="0.2">
      <c r="C712" s="18"/>
      <c r="D712" s="18"/>
    </row>
    <row r="713" spans="3:4" x14ac:dyDescent="0.2">
      <c r="C713" s="18"/>
      <c r="D713" s="18"/>
    </row>
    <row r="714" spans="3:4" x14ac:dyDescent="0.2">
      <c r="C714" s="18"/>
      <c r="D714" s="18"/>
    </row>
    <row r="715" spans="3:4" x14ac:dyDescent="0.2">
      <c r="C715" s="18"/>
      <c r="D715" s="18"/>
    </row>
    <row r="716" spans="3:4" x14ac:dyDescent="0.2">
      <c r="C716" s="18"/>
      <c r="D716" s="18"/>
    </row>
    <row r="717" spans="3:4" x14ac:dyDescent="0.2">
      <c r="C717" s="18"/>
      <c r="D717" s="18"/>
    </row>
    <row r="718" spans="3:4" x14ac:dyDescent="0.2">
      <c r="C718" s="18"/>
      <c r="D718" s="18"/>
    </row>
    <row r="719" spans="3:4" x14ac:dyDescent="0.2">
      <c r="C719" s="18"/>
      <c r="D719" s="18"/>
    </row>
    <row r="720" spans="3:4" x14ac:dyDescent="0.2">
      <c r="C720" s="18"/>
      <c r="D720" s="18"/>
    </row>
    <row r="721" spans="3:4" x14ac:dyDescent="0.2">
      <c r="C721" s="18"/>
      <c r="D721" s="18"/>
    </row>
    <row r="722" spans="3:4" x14ac:dyDescent="0.2">
      <c r="C722" s="18"/>
      <c r="D722" s="18"/>
    </row>
    <row r="723" spans="3:4" x14ac:dyDescent="0.2">
      <c r="C723" s="18"/>
      <c r="D723" s="18"/>
    </row>
    <row r="724" spans="3:4" x14ac:dyDescent="0.2">
      <c r="C724" s="18"/>
      <c r="D724" s="18"/>
    </row>
    <row r="725" spans="3:4" x14ac:dyDescent="0.2">
      <c r="C725" s="18"/>
      <c r="D725" s="18"/>
    </row>
    <row r="726" spans="3:4" x14ac:dyDescent="0.2">
      <c r="C726" s="18"/>
      <c r="D726" s="18"/>
    </row>
    <row r="727" spans="3:4" x14ac:dyDescent="0.2">
      <c r="C727" s="18"/>
      <c r="D727" s="18"/>
    </row>
    <row r="728" spans="3:4" x14ac:dyDescent="0.2">
      <c r="C728" s="18"/>
      <c r="D728" s="18"/>
    </row>
    <row r="729" spans="3:4" x14ac:dyDescent="0.2">
      <c r="C729" s="18"/>
      <c r="D729" s="18"/>
    </row>
    <row r="730" spans="3:4" x14ac:dyDescent="0.2">
      <c r="C730" s="18"/>
      <c r="D730" s="18"/>
    </row>
    <row r="731" spans="3:4" x14ac:dyDescent="0.2">
      <c r="C731" s="18"/>
      <c r="D731" s="18"/>
    </row>
    <row r="732" spans="3:4" x14ac:dyDescent="0.2">
      <c r="C732" s="18"/>
      <c r="D732" s="18"/>
    </row>
    <row r="733" spans="3:4" x14ac:dyDescent="0.2">
      <c r="C733" s="18"/>
      <c r="D733" s="18"/>
    </row>
    <row r="734" spans="3:4" x14ac:dyDescent="0.2">
      <c r="C734" s="18"/>
      <c r="D734" s="18"/>
    </row>
    <row r="735" spans="3:4" x14ac:dyDescent="0.2">
      <c r="C735" s="18"/>
      <c r="D735" s="18"/>
    </row>
    <row r="736" spans="3:4" x14ac:dyDescent="0.2">
      <c r="C736" s="18"/>
      <c r="D736" s="18"/>
    </row>
    <row r="737" spans="3:4" x14ac:dyDescent="0.2">
      <c r="C737" s="18"/>
      <c r="D737" s="18"/>
    </row>
    <row r="738" spans="3:4" x14ac:dyDescent="0.2">
      <c r="C738" s="18"/>
      <c r="D738" s="18"/>
    </row>
    <row r="739" spans="3:4" x14ac:dyDescent="0.2">
      <c r="C739" s="18"/>
      <c r="D739" s="18"/>
    </row>
    <row r="740" spans="3:4" x14ac:dyDescent="0.2">
      <c r="C740" s="18"/>
      <c r="D740" s="18"/>
    </row>
    <row r="741" spans="3:4" x14ac:dyDescent="0.2">
      <c r="C741" s="18"/>
      <c r="D741" s="18"/>
    </row>
    <row r="742" spans="3:4" x14ac:dyDescent="0.2">
      <c r="C742" s="18"/>
      <c r="D742" s="18"/>
    </row>
    <row r="743" spans="3:4" x14ac:dyDescent="0.2">
      <c r="C743" s="18"/>
      <c r="D743" s="18"/>
    </row>
    <row r="744" spans="3:4" x14ac:dyDescent="0.2">
      <c r="C744" s="18"/>
      <c r="D744" s="18"/>
    </row>
    <row r="745" spans="3:4" x14ac:dyDescent="0.2">
      <c r="C745" s="18"/>
      <c r="D745" s="18"/>
    </row>
    <row r="746" spans="3:4" x14ac:dyDescent="0.2">
      <c r="C746" s="18"/>
      <c r="D746" s="18"/>
    </row>
    <row r="747" spans="3:4" x14ac:dyDescent="0.2">
      <c r="C747" s="18"/>
      <c r="D747" s="18"/>
    </row>
    <row r="748" spans="3:4" x14ac:dyDescent="0.2">
      <c r="C748" s="18"/>
      <c r="D748" s="18"/>
    </row>
    <row r="749" spans="3:4" x14ac:dyDescent="0.2">
      <c r="C749" s="18"/>
      <c r="D749" s="18"/>
    </row>
    <row r="750" spans="3:4" x14ac:dyDescent="0.2">
      <c r="C750" s="18"/>
      <c r="D750" s="18"/>
    </row>
    <row r="751" spans="3:4" x14ac:dyDescent="0.2">
      <c r="C751" s="18"/>
      <c r="D751" s="18"/>
    </row>
    <row r="752" spans="3:4" x14ac:dyDescent="0.2">
      <c r="C752" s="18"/>
      <c r="D752" s="18"/>
    </row>
    <row r="753" spans="3:4" x14ac:dyDescent="0.2">
      <c r="C753" s="18"/>
      <c r="D753" s="18"/>
    </row>
    <row r="754" spans="3:4" x14ac:dyDescent="0.2">
      <c r="C754" s="18"/>
      <c r="D754" s="18"/>
    </row>
    <row r="755" spans="3:4" x14ac:dyDescent="0.2">
      <c r="C755" s="18"/>
      <c r="D755" s="18"/>
    </row>
    <row r="756" spans="3:4" x14ac:dyDescent="0.2">
      <c r="C756" s="18"/>
      <c r="D756" s="18"/>
    </row>
    <row r="757" spans="3:4" x14ac:dyDescent="0.2">
      <c r="C757" s="18"/>
      <c r="D757" s="18"/>
    </row>
    <row r="758" spans="3:4" x14ac:dyDescent="0.2">
      <c r="C758" s="18"/>
      <c r="D758" s="18"/>
    </row>
    <row r="759" spans="3:4" x14ac:dyDescent="0.2">
      <c r="C759" s="18"/>
      <c r="D759" s="18"/>
    </row>
    <row r="760" spans="3:4" x14ac:dyDescent="0.2">
      <c r="C760" s="18"/>
      <c r="D760" s="18"/>
    </row>
    <row r="761" spans="3:4" x14ac:dyDescent="0.2">
      <c r="C761" s="18"/>
      <c r="D761" s="18"/>
    </row>
    <row r="762" spans="3:4" x14ac:dyDescent="0.2">
      <c r="C762" s="18"/>
      <c r="D762" s="18"/>
    </row>
    <row r="763" spans="3:4" x14ac:dyDescent="0.2">
      <c r="C763" s="18"/>
      <c r="D763" s="18"/>
    </row>
    <row r="764" spans="3:4" x14ac:dyDescent="0.2">
      <c r="C764" s="18"/>
      <c r="D764" s="18"/>
    </row>
    <row r="765" spans="3:4" x14ac:dyDescent="0.2">
      <c r="C765" s="18"/>
      <c r="D765" s="18"/>
    </row>
    <row r="766" spans="3:4" x14ac:dyDescent="0.2">
      <c r="C766" s="18"/>
      <c r="D766" s="18"/>
    </row>
    <row r="767" spans="3:4" x14ac:dyDescent="0.2">
      <c r="C767" s="18"/>
      <c r="D767" s="18"/>
    </row>
    <row r="768" spans="3:4" x14ac:dyDescent="0.2">
      <c r="C768" s="18"/>
      <c r="D768" s="18"/>
    </row>
    <row r="769" spans="3:4" x14ac:dyDescent="0.2">
      <c r="C769" s="18"/>
      <c r="D769" s="18"/>
    </row>
    <row r="770" spans="3:4" x14ac:dyDescent="0.2">
      <c r="C770" s="18"/>
      <c r="D770" s="18"/>
    </row>
    <row r="771" spans="3:4" x14ac:dyDescent="0.2">
      <c r="C771" s="18"/>
      <c r="D771" s="18"/>
    </row>
    <row r="772" spans="3:4" x14ac:dyDescent="0.2">
      <c r="C772" s="18"/>
      <c r="D772" s="18"/>
    </row>
    <row r="773" spans="3:4" x14ac:dyDescent="0.2">
      <c r="C773" s="18"/>
      <c r="D773" s="18"/>
    </row>
    <row r="774" spans="3:4" x14ac:dyDescent="0.2">
      <c r="C774" s="18"/>
      <c r="D774" s="18"/>
    </row>
    <row r="775" spans="3:4" x14ac:dyDescent="0.2">
      <c r="C775" s="18"/>
      <c r="D775" s="18"/>
    </row>
    <row r="776" spans="3:4" x14ac:dyDescent="0.2">
      <c r="C776" s="18"/>
      <c r="D776" s="18"/>
    </row>
    <row r="777" spans="3:4" x14ac:dyDescent="0.2">
      <c r="C777" s="18"/>
      <c r="D777" s="18"/>
    </row>
    <row r="778" spans="3:4" x14ac:dyDescent="0.2">
      <c r="C778" s="18"/>
      <c r="D778" s="18"/>
    </row>
    <row r="779" spans="3:4" x14ac:dyDescent="0.2">
      <c r="C779" s="18"/>
      <c r="D779" s="18"/>
    </row>
    <row r="780" spans="3:4" x14ac:dyDescent="0.2">
      <c r="C780" s="18"/>
      <c r="D780" s="18"/>
    </row>
    <row r="781" spans="3:4" x14ac:dyDescent="0.2">
      <c r="C781" s="18"/>
      <c r="D781" s="18"/>
    </row>
    <row r="782" spans="3:4" x14ac:dyDescent="0.2">
      <c r="C782" s="18"/>
      <c r="D782" s="18"/>
    </row>
    <row r="783" spans="3:4" x14ac:dyDescent="0.2">
      <c r="C783" s="18"/>
      <c r="D783" s="18"/>
    </row>
    <row r="784" spans="3:4" x14ac:dyDescent="0.2">
      <c r="C784" s="18"/>
      <c r="D784" s="18"/>
    </row>
    <row r="785" spans="3:4" x14ac:dyDescent="0.2">
      <c r="C785" s="18"/>
      <c r="D785" s="18"/>
    </row>
    <row r="786" spans="3:4" x14ac:dyDescent="0.2">
      <c r="C786" s="18"/>
      <c r="D786" s="18"/>
    </row>
    <row r="787" spans="3:4" x14ac:dyDescent="0.2">
      <c r="C787" s="18"/>
      <c r="D787" s="18"/>
    </row>
    <row r="788" spans="3:4" x14ac:dyDescent="0.2">
      <c r="C788" s="18"/>
      <c r="D788" s="18"/>
    </row>
    <row r="789" spans="3:4" x14ac:dyDescent="0.2">
      <c r="C789" s="18"/>
      <c r="D789" s="18"/>
    </row>
    <row r="790" spans="3:4" x14ac:dyDescent="0.2">
      <c r="C790" s="18"/>
      <c r="D790" s="18"/>
    </row>
    <row r="791" spans="3:4" x14ac:dyDescent="0.2">
      <c r="C791" s="18"/>
      <c r="D791" s="18"/>
    </row>
    <row r="792" spans="3:4" x14ac:dyDescent="0.2">
      <c r="C792" s="18"/>
      <c r="D792" s="18"/>
    </row>
    <row r="793" spans="3:4" x14ac:dyDescent="0.2">
      <c r="C793" s="18"/>
      <c r="D793" s="18"/>
    </row>
    <row r="794" spans="3:4" x14ac:dyDescent="0.2">
      <c r="C794" s="18"/>
      <c r="D794" s="18"/>
    </row>
    <row r="795" spans="3:4" x14ac:dyDescent="0.2">
      <c r="C795" s="18"/>
      <c r="D795" s="18"/>
    </row>
    <row r="796" spans="3:4" x14ac:dyDescent="0.2">
      <c r="C796" s="18"/>
      <c r="D796" s="18"/>
    </row>
    <row r="797" spans="3:4" x14ac:dyDescent="0.2">
      <c r="C797" s="18"/>
      <c r="D797" s="18"/>
    </row>
    <row r="798" spans="3:4" x14ac:dyDescent="0.2">
      <c r="C798" s="18"/>
      <c r="D798" s="18"/>
    </row>
    <row r="799" spans="3:4" x14ac:dyDescent="0.2">
      <c r="C799" s="18"/>
      <c r="D799" s="18"/>
    </row>
    <row r="800" spans="3:4" x14ac:dyDescent="0.2">
      <c r="C800" s="18"/>
      <c r="D800" s="18"/>
    </row>
    <row r="801" spans="3:4" x14ac:dyDescent="0.2">
      <c r="C801" s="18"/>
      <c r="D801" s="18"/>
    </row>
    <row r="802" spans="3:4" x14ac:dyDescent="0.2">
      <c r="C802" s="18"/>
      <c r="D802" s="18"/>
    </row>
    <row r="803" spans="3:4" x14ac:dyDescent="0.2">
      <c r="C803" s="18"/>
      <c r="D803" s="18"/>
    </row>
    <row r="804" spans="3:4" x14ac:dyDescent="0.2">
      <c r="C804" s="18"/>
      <c r="D804" s="18"/>
    </row>
    <row r="805" spans="3:4" x14ac:dyDescent="0.2">
      <c r="C805" s="18"/>
      <c r="D805" s="18"/>
    </row>
    <row r="806" spans="3:4" x14ac:dyDescent="0.2">
      <c r="C806" s="18"/>
      <c r="D806" s="18"/>
    </row>
    <row r="807" spans="3:4" x14ac:dyDescent="0.2">
      <c r="C807" s="18"/>
      <c r="D807" s="18"/>
    </row>
    <row r="808" spans="3:4" x14ac:dyDescent="0.2">
      <c r="C808" s="18"/>
      <c r="D808" s="18"/>
    </row>
    <row r="809" spans="3:4" x14ac:dyDescent="0.2">
      <c r="C809" s="18"/>
      <c r="D809" s="18"/>
    </row>
    <row r="810" spans="3:4" x14ac:dyDescent="0.2">
      <c r="C810" s="18"/>
      <c r="D810" s="18"/>
    </row>
    <row r="811" spans="3:4" x14ac:dyDescent="0.2">
      <c r="C811" s="18"/>
      <c r="D811" s="18"/>
    </row>
    <row r="812" spans="3:4" x14ac:dyDescent="0.2">
      <c r="C812" s="18"/>
      <c r="D812" s="18"/>
    </row>
    <row r="813" spans="3:4" x14ac:dyDescent="0.2">
      <c r="C813" s="18"/>
      <c r="D813" s="18"/>
    </row>
    <row r="814" spans="3:4" x14ac:dyDescent="0.2">
      <c r="C814" s="18"/>
      <c r="D814" s="18"/>
    </row>
    <row r="815" spans="3:4" x14ac:dyDescent="0.2">
      <c r="C815" s="18"/>
      <c r="D815" s="18"/>
    </row>
    <row r="816" spans="3:4" x14ac:dyDescent="0.2">
      <c r="C816" s="18"/>
      <c r="D816" s="18"/>
    </row>
    <row r="817" spans="3:4" x14ac:dyDescent="0.2">
      <c r="C817" s="18"/>
      <c r="D817" s="18"/>
    </row>
    <row r="818" spans="3:4" x14ac:dyDescent="0.2">
      <c r="C818" s="18"/>
      <c r="D818" s="18"/>
    </row>
    <row r="819" spans="3:4" x14ac:dyDescent="0.2">
      <c r="C819" s="18"/>
      <c r="D819" s="18"/>
    </row>
    <row r="820" spans="3:4" x14ac:dyDescent="0.2">
      <c r="C820" s="18"/>
      <c r="D820" s="18"/>
    </row>
    <row r="821" spans="3:4" x14ac:dyDescent="0.2">
      <c r="C821" s="18"/>
      <c r="D821" s="18"/>
    </row>
    <row r="822" spans="3:4" x14ac:dyDescent="0.2">
      <c r="C822" s="18"/>
      <c r="D822" s="18"/>
    </row>
    <row r="823" spans="3:4" x14ac:dyDescent="0.2">
      <c r="C823" s="18"/>
      <c r="D823" s="18"/>
    </row>
    <row r="824" spans="3:4" x14ac:dyDescent="0.2">
      <c r="C824" s="18"/>
      <c r="D824" s="18"/>
    </row>
    <row r="825" spans="3:4" x14ac:dyDescent="0.2">
      <c r="C825" s="18"/>
      <c r="D825" s="18"/>
    </row>
    <row r="826" spans="3:4" x14ac:dyDescent="0.2">
      <c r="C826" s="18"/>
      <c r="D826" s="18"/>
    </row>
    <row r="827" spans="3:4" x14ac:dyDescent="0.2">
      <c r="C827" s="18"/>
      <c r="D827" s="18"/>
    </row>
    <row r="828" spans="3:4" x14ac:dyDescent="0.2">
      <c r="C828" s="18"/>
      <c r="D828" s="18"/>
    </row>
    <row r="829" spans="3:4" x14ac:dyDescent="0.2">
      <c r="C829" s="18"/>
      <c r="D829" s="18"/>
    </row>
    <row r="830" spans="3:4" x14ac:dyDescent="0.2">
      <c r="C830" s="18"/>
      <c r="D830" s="18"/>
    </row>
    <row r="831" spans="3:4" x14ac:dyDescent="0.2">
      <c r="C831" s="18"/>
      <c r="D831" s="18"/>
    </row>
    <row r="832" spans="3:4" x14ac:dyDescent="0.2">
      <c r="C832" s="18"/>
      <c r="D832" s="18"/>
    </row>
    <row r="833" spans="3:4" x14ac:dyDescent="0.2">
      <c r="C833" s="18"/>
      <c r="D833" s="18"/>
    </row>
    <row r="834" spans="3:4" x14ac:dyDescent="0.2">
      <c r="C834" s="18"/>
      <c r="D834" s="18"/>
    </row>
    <row r="835" spans="3:4" x14ac:dyDescent="0.2">
      <c r="C835" s="18"/>
      <c r="D835" s="18"/>
    </row>
    <row r="836" spans="3:4" x14ac:dyDescent="0.2">
      <c r="C836" s="18"/>
      <c r="D836" s="18"/>
    </row>
    <row r="837" spans="3:4" x14ac:dyDescent="0.2">
      <c r="C837" s="18"/>
      <c r="D837" s="18"/>
    </row>
    <row r="838" spans="3:4" x14ac:dyDescent="0.2">
      <c r="C838" s="18"/>
      <c r="D838" s="18"/>
    </row>
    <row r="839" spans="3:4" x14ac:dyDescent="0.2">
      <c r="C839" s="18"/>
      <c r="D839" s="18"/>
    </row>
    <row r="840" spans="3:4" x14ac:dyDescent="0.2">
      <c r="C840" s="18"/>
      <c r="D840" s="18"/>
    </row>
    <row r="841" spans="3:4" x14ac:dyDescent="0.2">
      <c r="C841" s="18"/>
      <c r="D841" s="18"/>
    </row>
    <row r="842" spans="3:4" x14ac:dyDescent="0.2">
      <c r="C842" s="18"/>
      <c r="D842" s="18"/>
    </row>
    <row r="843" spans="3:4" x14ac:dyDescent="0.2">
      <c r="C843" s="18"/>
      <c r="D843" s="18"/>
    </row>
    <row r="844" spans="3:4" x14ac:dyDescent="0.2">
      <c r="C844" s="18"/>
      <c r="D844" s="18"/>
    </row>
    <row r="845" spans="3:4" x14ac:dyDescent="0.2">
      <c r="C845" s="18"/>
      <c r="D845" s="18"/>
    </row>
    <row r="846" spans="3:4" x14ac:dyDescent="0.2">
      <c r="C846" s="18"/>
      <c r="D846" s="18"/>
    </row>
    <row r="847" spans="3:4" x14ac:dyDescent="0.2">
      <c r="C847" s="18"/>
      <c r="D847" s="18"/>
    </row>
    <row r="848" spans="3:4" x14ac:dyDescent="0.2">
      <c r="C848" s="18"/>
      <c r="D848" s="18"/>
    </row>
    <row r="849" spans="3:4" x14ac:dyDescent="0.2">
      <c r="C849" s="18"/>
      <c r="D849" s="18"/>
    </row>
    <row r="850" spans="3:4" x14ac:dyDescent="0.2">
      <c r="C850" s="18"/>
      <c r="D850" s="18"/>
    </row>
    <row r="851" spans="3:4" x14ac:dyDescent="0.2">
      <c r="C851" s="18"/>
      <c r="D851" s="18"/>
    </row>
    <row r="852" spans="3:4" x14ac:dyDescent="0.2">
      <c r="C852" s="18"/>
      <c r="D852" s="18"/>
    </row>
    <row r="853" spans="3:4" x14ac:dyDescent="0.2">
      <c r="C853" s="18"/>
      <c r="D853" s="18"/>
    </row>
    <row r="854" spans="3:4" x14ac:dyDescent="0.2">
      <c r="C854" s="18"/>
      <c r="D854" s="18"/>
    </row>
    <row r="855" spans="3:4" x14ac:dyDescent="0.2">
      <c r="C855" s="18"/>
      <c r="D855" s="18"/>
    </row>
    <row r="856" spans="3:4" x14ac:dyDescent="0.2">
      <c r="C856" s="18"/>
      <c r="D856" s="18"/>
    </row>
    <row r="857" spans="3:4" x14ac:dyDescent="0.2">
      <c r="C857" s="18"/>
      <c r="D857" s="18"/>
    </row>
    <row r="858" spans="3:4" x14ac:dyDescent="0.2">
      <c r="C858" s="18"/>
      <c r="D858" s="18"/>
    </row>
    <row r="859" spans="3:4" x14ac:dyDescent="0.2">
      <c r="C859" s="18"/>
      <c r="D859" s="18"/>
    </row>
    <row r="860" spans="3:4" x14ac:dyDescent="0.2">
      <c r="C860" s="18"/>
      <c r="D860" s="18"/>
    </row>
    <row r="861" spans="3:4" x14ac:dyDescent="0.2">
      <c r="C861" s="18"/>
      <c r="D861" s="18"/>
    </row>
    <row r="862" spans="3:4" x14ac:dyDescent="0.2">
      <c r="C862" s="18"/>
      <c r="D862" s="18"/>
    </row>
    <row r="863" spans="3:4" x14ac:dyDescent="0.2">
      <c r="C863" s="18"/>
      <c r="D863" s="18"/>
    </row>
    <row r="864" spans="3:4" x14ac:dyDescent="0.2">
      <c r="C864" s="18"/>
      <c r="D864" s="18"/>
    </row>
    <row r="865" spans="3:4" x14ac:dyDescent="0.2">
      <c r="C865" s="18"/>
      <c r="D865" s="18"/>
    </row>
    <row r="866" spans="3:4" x14ac:dyDescent="0.2">
      <c r="C866" s="18"/>
      <c r="D866" s="18"/>
    </row>
    <row r="867" spans="3:4" x14ac:dyDescent="0.2">
      <c r="C867" s="18"/>
      <c r="D867" s="18"/>
    </row>
    <row r="868" spans="3:4" x14ac:dyDescent="0.2">
      <c r="C868" s="18"/>
      <c r="D868" s="18"/>
    </row>
    <row r="869" spans="3:4" x14ac:dyDescent="0.2">
      <c r="C869" s="18"/>
      <c r="D869" s="18"/>
    </row>
    <row r="870" spans="3:4" x14ac:dyDescent="0.2">
      <c r="C870" s="18"/>
      <c r="D870" s="18"/>
    </row>
    <row r="871" spans="3:4" x14ac:dyDescent="0.2">
      <c r="C871" s="18"/>
      <c r="D871" s="18"/>
    </row>
    <row r="872" spans="3:4" x14ac:dyDescent="0.2">
      <c r="C872" s="18"/>
      <c r="D872" s="18"/>
    </row>
    <row r="873" spans="3:4" x14ac:dyDescent="0.2">
      <c r="C873" s="18"/>
      <c r="D873" s="18"/>
    </row>
    <row r="874" spans="3:4" x14ac:dyDescent="0.2">
      <c r="C874" s="18"/>
      <c r="D874" s="18"/>
    </row>
    <row r="875" spans="3:4" x14ac:dyDescent="0.2">
      <c r="C875" s="18"/>
      <c r="D875" s="18"/>
    </row>
    <row r="876" spans="3:4" x14ac:dyDescent="0.2">
      <c r="C876" s="18"/>
      <c r="D876" s="18"/>
    </row>
    <row r="877" spans="3:4" x14ac:dyDescent="0.2">
      <c r="C877" s="18"/>
      <c r="D877" s="18"/>
    </row>
    <row r="878" spans="3:4" x14ac:dyDescent="0.2">
      <c r="C878" s="18"/>
      <c r="D878" s="18"/>
    </row>
    <row r="879" spans="3:4" x14ac:dyDescent="0.2">
      <c r="C879" s="18"/>
      <c r="D879" s="18"/>
    </row>
    <row r="880" spans="3:4" x14ac:dyDescent="0.2">
      <c r="C880" s="18"/>
      <c r="D880" s="18"/>
    </row>
    <row r="881" spans="3:4" x14ac:dyDescent="0.2">
      <c r="C881" s="18"/>
      <c r="D881" s="18"/>
    </row>
    <row r="882" spans="3:4" x14ac:dyDescent="0.2">
      <c r="C882" s="18"/>
      <c r="D882" s="18"/>
    </row>
    <row r="883" spans="3:4" x14ac:dyDescent="0.2">
      <c r="C883" s="18"/>
      <c r="D883" s="18"/>
    </row>
    <row r="884" spans="3:4" x14ac:dyDescent="0.2">
      <c r="C884" s="18"/>
      <c r="D884" s="18"/>
    </row>
    <row r="885" spans="3:4" x14ac:dyDescent="0.2">
      <c r="C885" s="18"/>
      <c r="D885" s="18"/>
    </row>
    <row r="886" spans="3:4" x14ac:dyDescent="0.2">
      <c r="C886" s="18"/>
      <c r="D886" s="18"/>
    </row>
    <row r="887" spans="3:4" x14ac:dyDescent="0.2">
      <c r="C887" s="18"/>
      <c r="D887" s="18"/>
    </row>
    <row r="888" spans="3:4" x14ac:dyDescent="0.2">
      <c r="C888" s="18"/>
      <c r="D888" s="18"/>
    </row>
    <row r="889" spans="3:4" x14ac:dyDescent="0.2">
      <c r="C889" s="18"/>
      <c r="D889" s="18"/>
    </row>
    <row r="890" spans="3:4" x14ac:dyDescent="0.2">
      <c r="C890" s="18"/>
      <c r="D890" s="18"/>
    </row>
    <row r="891" spans="3:4" x14ac:dyDescent="0.2">
      <c r="C891" s="18"/>
      <c r="D891" s="18"/>
    </row>
    <row r="892" spans="3:4" x14ac:dyDescent="0.2">
      <c r="C892" s="18"/>
      <c r="D892" s="18"/>
    </row>
    <row r="893" spans="3:4" x14ac:dyDescent="0.2">
      <c r="C893" s="18"/>
      <c r="D893" s="18"/>
    </row>
    <row r="894" spans="3:4" x14ac:dyDescent="0.2">
      <c r="C894" s="18"/>
      <c r="D894" s="18"/>
    </row>
    <row r="895" spans="3:4" x14ac:dyDescent="0.2">
      <c r="C895" s="18"/>
      <c r="D895" s="18"/>
    </row>
    <row r="896" spans="3:4" x14ac:dyDescent="0.2">
      <c r="C896" s="18"/>
      <c r="D896" s="18"/>
    </row>
    <row r="897" spans="3:4" x14ac:dyDescent="0.2">
      <c r="C897" s="18"/>
      <c r="D897" s="18"/>
    </row>
    <row r="898" spans="3:4" x14ac:dyDescent="0.2">
      <c r="C898" s="18"/>
      <c r="D898" s="18"/>
    </row>
    <row r="899" spans="3:4" x14ac:dyDescent="0.2">
      <c r="C899" s="18"/>
      <c r="D899" s="18"/>
    </row>
    <row r="900" spans="3:4" x14ac:dyDescent="0.2">
      <c r="C900" s="18"/>
      <c r="D900" s="18"/>
    </row>
    <row r="901" spans="3:4" x14ac:dyDescent="0.2">
      <c r="C901" s="18"/>
      <c r="D901" s="18"/>
    </row>
    <row r="902" spans="3:4" x14ac:dyDescent="0.2">
      <c r="C902" s="18"/>
      <c r="D902" s="18"/>
    </row>
    <row r="903" spans="3:4" x14ac:dyDescent="0.2">
      <c r="C903" s="18"/>
      <c r="D903" s="18"/>
    </row>
    <row r="904" spans="3:4" x14ac:dyDescent="0.2">
      <c r="C904" s="18"/>
      <c r="D904" s="18"/>
    </row>
    <row r="905" spans="3:4" x14ac:dyDescent="0.2">
      <c r="C905" s="18"/>
      <c r="D905" s="18"/>
    </row>
    <row r="906" spans="3:4" x14ac:dyDescent="0.2">
      <c r="C906" s="18"/>
      <c r="D906" s="18"/>
    </row>
    <row r="907" spans="3:4" x14ac:dyDescent="0.2">
      <c r="C907" s="18"/>
      <c r="D907" s="18"/>
    </row>
    <row r="908" spans="3:4" x14ac:dyDescent="0.2">
      <c r="C908" s="18"/>
      <c r="D908" s="18"/>
    </row>
    <row r="909" spans="3:4" x14ac:dyDescent="0.2">
      <c r="C909" s="18"/>
      <c r="D909" s="18"/>
    </row>
    <row r="910" spans="3:4" x14ac:dyDescent="0.2">
      <c r="C910" s="18"/>
      <c r="D910" s="18"/>
    </row>
    <row r="911" spans="3:4" x14ac:dyDescent="0.2">
      <c r="C911" s="18"/>
      <c r="D911" s="18"/>
    </row>
    <row r="912" spans="3:4" x14ac:dyDescent="0.2">
      <c r="C912" s="18"/>
      <c r="D912" s="18"/>
    </row>
    <row r="913" spans="3:4" x14ac:dyDescent="0.2">
      <c r="C913" s="18"/>
      <c r="D913" s="18"/>
    </row>
    <row r="914" spans="3:4" x14ac:dyDescent="0.2">
      <c r="C914" s="18"/>
      <c r="D914" s="18"/>
    </row>
    <row r="915" spans="3:4" x14ac:dyDescent="0.2">
      <c r="C915" s="18"/>
      <c r="D915" s="18"/>
    </row>
    <row r="916" spans="3:4" x14ac:dyDescent="0.2">
      <c r="C916" s="18"/>
      <c r="D916" s="18"/>
    </row>
    <row r="917" spans="3:4" x14ac:dyDescent="0.2">
      <c r="C917" s="18"/>
      <c r="D917" s="18"/>
    </row>
    <row r="918" spans="3:4" x14ac:dyDescent="0.2">
      <c r="C918" s="18"/>
      <c r="D918" s="18"/>
    </row>
    <row r="919" spans="3:4" x14ac:dyDescent="0.2">
      <c r="C919" s="18"/>
      <c r="D919" s="18"/>
    </row>
    <row r="920" spans="3:4" x14ac:dyDescent="0.2">
      <c r="C920" s="18"/>
      <c r="D920" s="18"/>
    </row>
    <row r="921" spans="3:4" x14ac:dyDescent="0.2">
      <c r="C921" s="18"/>
      <c r="D921" s="18"/>
    </row>
    <row r="922" spans="3:4" x14ac:dyDescent="0.2">
      <c r="C922" s="18"/>
      <c r="D922" s="18"/>
    </row>
    <row r="923" spans="3:4" x14ac:dyDescent="0.2">
      <c r="C923" s="18"/>
      <c r="D923" s="18"/>
    </row>
    <row r="924" spans="3:4" x14ac:dyDescent="0.2">
      <c r="C924" s="18"/>
      <c r="D924" s="18"/>
    </row>
    <row r="925" spans="3:4" x14ac:dyDescent="0.2">
      <c r="C925" s="18"/>
      <c r="D925" s="18"/>
    </row>
    <row r="926" spans="3:4" x14ac:dyDescent="0.2">
      <c r="C926" s="18"/>
      <c r="D926" s="18"/>
    </row>
    <row r="927" spans="3:4" x14ac:dyDescent="0.2">
      <c r="C927" s="18"/>
      <c r="D927" s="18"/>
    </row>
    <row r="928" spans="3:4" x14ac:dyDescent="0.2">
      <c r="C928" s="18"/>
      <c r="D928" s="18"/>
    </row>
    <row r="929" spans="3:4" x14ac:dyDescent="0.2">
      <c r="C929" s="18"/>
      <c r="D929" s="18"/>
    </row>
    <row r="930" spans="3:4" x14ac:dyDescent="0.2">
      <c r="C930" s="18"/>
      <c r="D930" s="18"/>
    </row>
    <row r="931" spans="3:4" x14ac:dyDescent="0.2">
      <c r="C931" s="18"/>
      <c r="D931" s="18"/>
    </row>
    <row r="932" spans="3:4" x14ac:dyDescent="0.2">
      <c r="C932" s="18"/>
      <c r="D932" s="18"/>
    </row>
    <row r="933" spans="3:4" x14ac:dyDescent="0.2">
      <c r="C933" s="18"/>
      <c r="D933" s="18"/>
    </row>
    <row r="934" spans="3:4" x14ac:dyDescent="0.2">
      <c r="C934" s="18"/>
      <c r="D934" s="18"/>
    </row>
    <row r="935" spans="3:4" x14ac:dyDescent="0.2">
      <c r="C935" s="18"/>
      <c r="D935" s="18"/>
    </row>
    <row r="936" spans="3:4" x14ac:dyDescent="0.2">
      <c r="C936" s="18"/>
      <c r="D936" s="18"/>
    </row>
    <row r="937" spans="3:4" x14ac:dyDescent="0.2">
      <c r="C937" s="18"/>
      <c r="D937" s="18"/>
    </row>
    <row r="938" spans="3:4" x14ac:dyDescent="0.2">
      <c r="C938" s="18"/>
      <c r="D938" s="18"/>
    </row>
    <row r="939" spans="3:4" x14ac:dyDescent="0.2">
      <c r="C939" s="18"/>
      <c r="D939" s="18"/>
    </row>
    <row r="940" spans="3:4" x14ac:dyDescent="0.2">
      <c r="C940" s="18"/>
      <c r="D940" s="18"/>
    </row>
    <row r="941" spans="3:4" x14ac:dyDescent="0.2">
      <c r="C941" s="18"/>
      <c r="D941" s="18"/>
    </row>
    <row r="942" spans="3:4" x14ac:dyDescent="0.2">
      <c r="C942" s="18"/>
      <c r="D942" s="18"/>
    </row>
    <row r="943" spans="3:4" x14ac:dyDescent="0.2">
      <c r="C943" s="18"/>
      <c r="D943" s="18"/>
    </row>
    <row r="944" spans="3:4" x14ac:dyDescent="0.2">
      <c r="C944" s="18"/>
      <c r="D944" s="18"/>
    </row>
    <row r="945" spans="3:4" x14ac:dyDescent="0.2">
      <c r="C945" s="18"/>
      <c r="D945" s="18"/>
    </row>
    <row r="946" spans="3:4" x14ac:dyDescent="0.2">
      <c r="C946" s="18"/>
      <c r="D946" s="18"/>
    </row>
    <row r="947" spans="3:4" x14ac:dyDescent="0.2">
      <c r="C947" s="18"/>
      <c r="D947" s="18"/>
    </row>
    <row r="948" spans="3:4" x14ac:dyDescent="0.2">
      <c r="C948" s="18"/>
      <c r="D948" s="18"/>
    </row>
    <row r="949" spans="3:4" x14ac:dyDescent="0.2">
      <c r="C949" s="18"/>
      <c r="D949" s="18"/>
    </row>
    <row r="950" spans="3:4" x14ac:dyDescent="0.2">
      <c r="C950" s="18"/>
      <c r="D950" s="18"/>
    </row>
    <row r="951" spans="3:4" x14ac:dyDescent="0.2">
      <c r="C951" s="18"/>
      <c r="D951" s="18"/>
    </row>
    <row r="952" spans="3:4" x14ac:dyDescent="0.2">
      <c r="C952" s="18"/>
      <c r="D952" s="18"/>
    </row>
    <row r="953" spans="3:4" x14ac:dyDescent="0.2">
      <c r="C953" s="18"/>
      <c r="D953" s="18"/>
    </row>
    <row r="954" spans="3:4" x14ac:dyDescent="0.2">
      <c r="C954" s="18"/>
      <c r="D954" s="18"/>
    </row>
    <row r="955" spans="3:4" x14ac:dyDescent="0.2">
      <c r="C955" s="18"/>
      <c r="D955" s="18"/>
    </row>
    <row r="956" spans="3:4" x14ac:dyDescent="0.2">
      <c r="C956" s="18"/>
      <c r="D956" s="18"/>
    </row>
    <row r="957" spans="3:4" x14ac:dyDescent="0.2">
      <c r="C957" s="18"/>
      <c r="D957" s="18"/>
    </row>
    <row r="958" spans="3:4" x14ac:dyDescent="0.2">
      <c r="C958" s="18"/>
      <c r="D958" s="18"/>
    </row>
    <row r="959" spans="3:4" x14ac:dyDescent="0.2">
      <c r="C959" s="18"/>
      <c r="D959" s="18"/>
    </row>
    <row r="960" spans="3:4" x14ac:dyDescent="0.2">
      <c r="C960" s="18"/>
      <c r="D960" s="18"/>
    </row>
    <row r="961" spans="3:4" x14ac:dyDescent="0.2">
      <c r="C961" s="18"/>
      <c r="D961" s="18"/>
    </row>
    <row r="962" spans="3:4" x14ac:dyDescent="0.2">
      <c r="C962" s="18"/>
      <c r="D962" s="18"/>
    </row>
    <row r="963" spans="3:4" x14ac:dyDescent="0.2">
      <c r="C963" s="18"/>
      <c r="D963" s="18"/>
    </row>
    <row r="964" spans="3:4" x14ac:dyDescent="0.2">
      <c r="C964" s="18"/>
      <c r="D964" s="18"/>
    </row>
    <row r="965" spans="3:4" x14ac:dyDescent="0.2">
      <c r="C965" s="18"/>
      <c r="D965" s="18"/>
    </row>
    <row r="966" spans="3:4" x14ac:dyDescent="0.2">
      <c r="C966" s="18"/>
      <c r="D966" s="18"/>
    </row>
    <row r="967" spans="3:4" x14ac:dyDescent="0.2">
      <c r="C967" s="18"/>
      <c r="D967" s="18"/>
    </row>
    <row r="968" spans="3:4" x14ac:dyDescent="0.2">
      <c r="C968" s="18"/>
      <c r="D968" s="18"/>
    </row>
    <row r="969" spans="3:4" x14ac:dyDescent="0.2">
      <c r="C969" s="18"/>
      <c r="D969" s="18"/>
    </row>
    <row r="970" spans="3:4" x14ac:dyDescent="0.2">
      <c r="C970" s="18"/>
      <c r="D970" s="18"/>
    </row>
    <row r="971" spans="3:4" x14ac:dyDescent="0.2">
      <c r="C971" s="18"/>
      <c r="D971" s="18"/>
    </row>
    <row r="972" spans="3:4" x14ac:dyDescent="0.2">
      <c r="C972" s="18"/>
      <c r="D972" s="18"/>
    </row>
    <row r="973" spans="3:4" x14ac:dyDescent="0.2">
      <c r="C973" s="18"/>
      <c r="D973" s="18"/>
    </row>
    <row r="974" spans="3:4" x14ac:dyDescent="0.2">
      <c r="C974" s="18"/>
      <c r="D974" s="18"/>
    </row>
    <row r="975" spans="3:4" x14ac:dyDescent="0.2">
      <c r="C975" s="18"/>
      <c r="D975" s="18"/>
    </row>
    <row r="976" spans="3:4" x14ac:dyDescent="0.2">
      <c r="C976" s="18"/>
      <c r="D976" s="18"/>
    </row>
    <row r="977" spans="3:4" x14ac:dyDescent="0.2">
      <c r="C977" s="18"/>
      <c r="D977" s="18"/>
    </row>
    <row r="978" spans="3:4" x14ac:dyDescent="0.2">
      <c r="C978" s="18"/>
      <c r="D978" s="18"/>
    </row>
    <row r="979" spans="3:4" x14ac:dyDescent="0.2">
      <c r="C979" s="18"/>
      <c r="D979" s="18"/>
    </row>
    <row r="980" spans="3:4" x14ac:dyDescent="0.2">
      <c r="C980" s="18"/>
      <c r="D980" s="18"/>
    </row>
    <row r="981" spans="3:4" x14ac:dyDescent="0.2">
      <c r="C981" s="18"/>
      <c r="D981" s="18"/>
    </row>
    <row r="982" spans="3:4" x14ac:dyDescent="0.2">
      <c r="C982" s="18"/>
      <c r="D982" s="18"/>
    </row>
    <row r="983" spans="3:4" x14ac:dyDescent="0.2">
      <c r="C983" s="18"/>
      <c r="D983" s="18"/>
    </row>
    <row r="984" spans="3:4" x14ac:dyDescent="0.2">
      <c r="C984" s="18"/>
      <c r="D984" s="18"/>
    </row>
    <row r="985" spans="3:4" x14ac:dyDescent="0.2">
      <c r="C985" s="18"/>
      <c r="D985" s="18"/>
    </row>
    <row r="986" spans="3:4" x14ac:dyDescent="0.2">
      <c r="C986" s="18"/>
      <c r="D986" s="18"/>
    </row>
    <row r="987" spans="3:4" x14ac:dyDescent="0.2">
      <c r="C987" s="18"/>
      <c r="D987" s="18"/>
    </row>
    <row r="988" spans="3:4" x14ac:dyDescent="0.2">
      <c r="C988" s="18"/>
      <c r="D988" s="18"/>
    </row>
    <row r="989" spans="3:4" x14ac:dyDescent="0.2">
      <c r="C989" s="18"/>
      <c r="D989" s="18"/>
    </row>
    <row r="990" spans="3:4" x14ac:dyDescent="0.2">
      <c r="C990" s="18"/>
      <c r="D990" s="18"/>
    </row>
    <row r="991" spans="3:4" x14ac:dyDescent="0.2">
      <c r="C991" s="18"/>
      <c r="D991" s="18"/>
    </row>
    <row r="992" spans="3:4" x14ac:dyDescent="0.2">
      <c r="C992" s="18"/>
      <c r="D992" s="18"/>
    </row>
    <row r="993" spans="3:4" x14ac:dyDescent="0.2">
      <c r="C993" s="18"/>
      <c r="D993" s="18"/>
    </row>
    <row r="994" spans="3:4" x14ac:dyDescent="0.2">
      <c r="C994" s="18"/>
      <c r="D994" s="18"/>
    </row>
    <row r="995" spans="3:4" x14ac:dyDescent="0.2">
      <c r="C995" s="18"/>
      <c r="D995" s="18"/>
    </row>
    <row r="996" spans="3:4" x14ac:dyDescent="0.2">
      <c r="C996" s="18"/>
      <c r="D996" s="18"/>
    </row>
    <row r="997" spans="3:4" x14ac:dyDescent="0.2">
      <c r="C997" s="18"/>
      <c r="D997" s="18"/>
    </row>
    <row r="998" spans="3:4" x14ac:dyDescent="0.2">
      <c r="C998" s="18"/>
      <c r="D998" s="18"/>
    </row>
    <row r="999" spans="3:4" x14ac:dyDescent="0.2">
      <c r="C999" s="18"/>
      <c r="D999" s="18"/>
    </row>
    <row r="1000" spans="3:4" x14ac:dyDescent="0.2">
      <c r="C1000" s="18"/>
      <c r="D1000" s="18"/>
    </row>
    <row r="1001" spans="3:4" x14ac:dyDescent="0.2">
      <c r="C1001" s="18"/>
      <c r="D1001" s="18"/>
    </row>
    <row r="1002" spans="3:4" x14ac:dyDescent="0.2">
      <c r="C1002" s="18"/>
      <c r="D1002" s="18"/>
    </row>
    <row r="1003" spans="3:4" x14ac:dyDescent="0.2">
      <c r="C1003" s="18"/>
      <c r="D1003" s="18"/>
    </row>
    <row r="1004" spans="3:4" x14ac:dyDescent="0.2">
      <c r="C1004" s="18"/>
      <c r="D1004" s="18"/>
    </row>
    <row r="1005" spans="3:4" x14ac:dyDescent="0.2">
      <c r="C1005" s="18"/>
      <c r="D1005" s="18"/>
    </row>
    <row r="1006" spans="3:4" x14ac:dyDescent="0.2">
      <c r="C1006" s="18"/>
      <c r="D1006" s="18"/>
    </row>
    <row r="1007" spans="3:4" x14ac:dyDescent="0.2">
      <c r="C1007" s="18"/>
      <c r="D1007" s="18"/>
    </row>
    <row r="1008" spans="3:4" x14ac:dyDescent="0.2">
      <c r="C1008" s="18"/>
      <c r="D1008" s="18"/>
    </row>
    <row r="1009" spans="3:4" x14ac:dyDescent="0.2">
      <c r="C1009" s="18"/>
      <c r="D1009" s="18"/>
    </row>
  </sheetData>
  <sheetProtection sheet="1" objects="1" scenarios="1"/>
  <autoFilter ref="B12:F63" xr:uid="{79A107DA-4FC3-9145-BA4F-8EF20EC4AD1A}">
    <sortState xmlns:xlrd2="http://schemas.microsoft.com/office/spreadsheetml/2017/richdata2" ref="B13:F63">
      <sortCondition ref="C12:C63"/>
    </sortState>
  </autoFilter>
  <hyperlinks>
    <hyperlink ref="B31" r:id="rId1" xr:uid="{F6709511-F23A-454D-8DDC-5FCADD081E96}"/>
    <hyperlink ref="B59" r:id="rId2" xr:uid="{BFD24408-BC6A-9A47-8B67-0CA4F6F55258}"/>
    <hyperlink ref="B23" r:id="rId3" xr:uid="{01597248-941E-B740-B4F7-8EDDA267FF9B}"/>
    <hyperlink ref="B36" r:id="rId4" xr:uid="{C8BF87E3-2AF9-1649-BEC8-46C0D2E9299E}"/>
    <hyperlink ref="B60" r:id="rId5" xr:uid="{A29AE972-5F5C-1A44-806A-9E4A45AD9F33}"/>
    <hyperlink ref="B21" r:id="rId6" xr:uid="{B3612DCD-C3AF-7B4D-9DB0-B34808ED8A81}"/>
    <hyperlink ref="B48" r:id="rId7" xr:uid="{848960D0-F4A6-DF49-A801-F5E50572F1EF}"/>
    <hyperlink ref="B40" r:id="rId8" xr:uid="{F11C6E32-506F-ED49-B8F3-0536EC64531D}"/>
    <hyperlink ref="B51" r:id="rId9" xr:uid="{693D8A3C-4277-9F4C-B152-4E23EC75DE81}"/>
    <hyperlink ref="B24" r:id="rId10" xr:uid="{51F33618-131B-3C47-B270-AC0B195FE173}"/>
    <hyperlink ref="B52" r:id="rId11" xr:uid="{ED142C7C-576B-3840-842A-7D0BCFB7398B}"/>
    <hyperlink ref="B43" r:id="rId12" xr:uid="{AF897369-FC5E-724A-A59B-B132667CC5CA}"/>
    <hyperlink ref="B49" r:id="rId13" xr:uid="{D35DD7C4-6F27-E042-9DA3-B833A6723BF3}"/>
    <hyperlink ref="B29" r:id="rId14" xr:uid="{B238EAD2-F719-534C-971E-982B38254988}"/>
    <hyperlink ref="B35" r:id="rId15" xr:uid="{2C06C95C-7B94-FC41-881F-789036F7D561}"/>
    <hyperlink ref="B41" r:id="rId16" xr:uid="{CEA49881-1938-BD45-AAFB-1DB261B77544}"/>
    <hyperlink ref="B54" r:id="rId17" xr:uid="{F950807F-5A75-6D43-9544-0B244EDBA683}"/>
    <hyperlink ref="B22" r:id="rId18" xr:uid="{C51777EB-64D3-B642-A355-E9A598F90F1D}"/>
    <hyperlink ref="B25" r:id="rId19" xr:uid="{F30D4C70-CCE4-8A45-8E8D-CF7BAC3DD0C2}"/>
    <hyperlink ref="B19" r:id="rId20" xr:uid="{575EF421-FCF7-554A-BAC6-1D9CB981850C}"/>
    <hyperlink ref="B55" r:id="rId21" xr:uid="{1C4A7838-5064-2544-A8AB-1A6181B98751}"/>
    <hyperlink ref="B14" r:id="rId22" xr:uid="{8651E40E-7A9F-6E45-AFFF-0303AC3C720C}"/>
    <hyperlink ref="B47" r:id="rId23" xr:uid="{46A98B35-B178-6F4C-A0B9-F13A4097BD31}"/>
    <hyperlink ref="B42" r:id="rId24" xr:uid="{8999B9CE-FD6D-D948-B010-0A17BA1524ED}"/>
    <hyperlink ref="B13" r:id="rId25" xr:uid="{C7F462CE-0139-6745-A217-3D7B2F0F61A2}"/>
    <hyperlink ref="B30" r:id="rId26" xr:uid="{FD348F2E-1295-BC44-9342-B5CEA7233102}"/>
    <hyperlink ref="B53" r:id="rId27" xr:uid="{A8109158-E921-3340-8745-DC22234B84C2}"/>
    <hyperlink ref="B39" r:id="rId28" xr:uid="{0D2AEE97-63BC-DB45-A795-A313A4A6D696}"/>
    <hyperlink ref="B57" r:id="rId29" xr:uid="{A54CF9F4-7F69-F243-ACA0-B68FCA7E9855}"/>
    <hyperlink ref="B45" r:id="rId30" xr:uid="{09CEEA6B-1C15-7148-9B3B-D0CEF565D724}"/>
    <hyperlink ref="B33" r:id="rId31" xr:uid="{75A6D2C4-74C7-1748-93BE-01E14C3CD9D6}"/>
    <hyperlink ref="B15" r:id="rId32" xr:uid="{54013C1B-8F62-B34E-A40B-83D0524127A2}"/>
    <hyperlink ref="B37" r:id="rId33" xr:uid="{8214B939-6B24-DD4E-906D-EDC28F2C0512}"/>
    <hyperlink ref="B63" r:id="rId34" xr:uid="{DA4B134C-3AE7-D74B-91F0-B67187E4A9D9}"/>
    <hyperlink ref="B38" r:id="rId35" xr:uid="{0A1E1905-38F8-0546-A942-D3856BE8ACEA}"/>
    <hyperlink ref="B44" r:id="rId36" xr:uid="{E8B034A5-B842-904D-AD34-E465CADF2C85}"/>
    <hyperlink ref="B16" r:id="rId37" xr:uid="{1FA4BCDB-8F07-E24F-8A08-6C83908DA7D5}"/>
    <hyperlink ref="B20" r:id="rId38" xr:uid="{B41DF175-A20D-8C4D-AB9C-8C24AF110A39}"/>
    <hyperlink ref="B27" r:id="rId39" xr:uid="{72FFDB0C-CD17-F44D-94EA-84A847825534}"/>
    <hyperlink ref="B26" r:id="rId40" xr:uid="{CFF6574D-DAC5-DB4A-BDD2-96F797BC36EA}"/>
    <hyperlink ref="B17" r:id="rId41" xr:uid="{CFDD93E7-937E-4245-AB79-29B4E734ED47}"/>
    <hyperlink ref="B34" r:id="rId42" xr:uid="{D8C7F8E4-29E7-7349-9CF8-AC0C95E9BEE3}"/>
    <hyperlink ref="B32" r:id="rId43" xr:uid="{F2B1A7D0-8F7C-364A-8D69-F96E3FA20239}"/>
    <hyperlink ref="B18" r:id="rId44" xr:uid="{072C0D8A-BC78-9D48-A761-C56CA55ED149}"/>
    <hyperlink ref="B61" r:id="rId45" xr:uid="{F3DA246E-D047-4C47-A9A9-833837B0E950}"/>
    <hyperlink ref="B58" r:id="rId46" xr:uid="{9CADE072-92D7-AB4E-8096-579422E97ADE}"/>
    <hyperlink ref="B56" r:id="rId47" xr:uid="{323ECA5B-2D32-324B-8978-747CF9FE39D0}"/>
    <hyperlink ref="B62" r:id="rId48" xr:uid="{C5DB2E7E-A647-E04B-B74C-74209796C284}"/>
    <hyperlink ref="B28" r:id="rId49" xr:uid="{54BAD35F-4145-1E4D-B822-7483927A1120}"/>
  </hyperlinks>
  <pageMargins left="0.7" right="0.7" top="0.75" bottom="0.75" header="0.3" footer="0.3"/>
  <pageSetup paperSize="9" scale="22" orientation="portrait" horizontalDpi="0" verticalDpi="0"/>
  <drawing r:id="rId5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000"/>
  <sheetViews>
    <sheetView workbookViewId="0"/>
  </sheetViews>
  <sheetFormatPr baseColWidth="10" defaultColWidth="14.5" defaultRowHeight="15" customHeight="1" x14ac:dyDescent="0.2"/>
  <cols>
    <col min="1" max="1" width="40" customWidth="1"/>
  </cols>
  <sheetData>
    <row r="1" spans="1:1" x14ac:dyDescent="0.2">
      <c r="A1" s="9" t="s">
        <v>21</v>
      </c>
    </row>
    <row r="2" spans="1:1" x14ac:dyDescent="0.2">
      <c r="A2" s="9" t="s">
        <v>26</v>
      </c>
    </row>
    <row r="3" spans="1:1" x14ac:dyDescent="0.2">
      <c r="A3" s="9" t="s">
        <v>9</v>
      </c>
    </row>
    <row r="4" spans="1:1" x14ac:dyDescent="0.2">
      <c r="A4" s="6" t="s">
        <v>30</v>
      </c>
    </row>
    <row r="5" spans="1:1" x14ac:dyDescent="0.2">
      <c r="A5" s="8" t="s">
        <v>47</v>
      </c>
    </row>
    <row r="6" spans="1:1" x14ac:dyDescent="0.2">
      <c r="A6" s="6" t="s">
        <v>15</v>
      </c>
    </row>
    <row r="7" spans="1:1" x14ac:dyDescent="0.2">
      <c r="A7" s="6" t="s">
        <v>3</v>
      </c>
    </row>
    <row r="8" spans="1:1" x14ac:dyDescent="0.2">
      <c r="A8" s="6" t="s">
        <v>39</v>
      </c>
    </row>
    <row r="9" spans="1:1" x14ac:dyDescent="0.2">
      <c r="A9" s="6" t="s">
        <v>22</v>
      </c>
    </row>
    <row r="10" spans="1:1" x14ac:dyDescent="0.2">
      <c r="A10" s="10" t="s">
        <v>51</v>
      </c>
    </row>
    <row r="11" spans="1:1" x14ac:dyDescent="0.2">
      <c r="A11" s="6" t="s">
        <v>38</v>
      </c>
    </row>
    <row r="12" spans="1:1" x14ac:dyDescent="0.2">
      <c r="A12" s="6" t="s">
        <v>32</v>
      </c>
    </row>
    <row r="13" spans="1:1" x14ac:dyDescent="0.2">
      <c r="A13" s="6" t="s">
        <v>6</v>
      </c>
    </row>
    <row r="14" spans="1:1" x14ac:dyDescent="0.2">
      <c r="A14" s="6" t="s">
        <v>13</v>
      </c>
    </row>
    <row r="15" spans="1:1" x14ac:dyDescent="0.2">
      <c r="A15" s="11" t="s">
        <v>52</v>
      </c>
    </row>
    <row r="16" spans="1:1" x14ac:dyDescent="0.2">
      <c r="A16" s="6" t="s">
        <v>16</v>
      </c>
    </row>
    <row r="17" spans="1:1" x14ac:dyDescent="0.2">
      <c r="A17" s="6" t="s">
        <v>12</v>
      </c>
    </row>
    <row r="18" spans="1:1" x14ac:dyDescent="0.2">
      <c r="A18" s="6" t="s">
        <v>37</v>
      </c>
    </row>
    <row r="19" spans="1:1" x14ac:dyDescent="0.2">
      <c r="A19" s="6" t="s">
        <v>8</v>
      </c>
    </row>
    <row r="20" spans="1:1" x14ac:dyDescent="0.2">
      <c r="A20" s="12" t="s">
        <v>1</v>
      </c>
    </row>
    <row r="21" spans="1:1" x14ac:dyDescent="0.2">
      <c r="A21" s="8" t="s">
        <v>48</v>
      </c>
    </row>
    <row r="22" spans="1:1" x14ac:dyDescent="0.2">
      <c r="A22" s="6" t="s">
        <v>50</v>
      </c>
    </row>
    <row r="23" spans="1:1" x14ac:dyDescent="0.2">
      <c r="A23" s="6" t="s">
        <v>24</v>
      </c>
    </row>
    <row r="24" spans="1:1" x14ac:dyDescent="0.2">
      <c r="A24" s="6" t="s">
        <v>45</v>
      </c>
    </row>
    <row r="25" spans="1:1" x14ac:dyDescent="0.2">
      <c r="A25" s="6" t="s">
        <v>14</v>
      </c>
    </row>
    <row r="26" spans="1:1" x14ac:dyDescent="0.2">
      <c r="A26" s="3" t="s">
        <v>17</v>
      </c>
    </row>
    <row r="27" spans="1:1" x14ac:dyDescent="0.2">
      <c r="A27" s="6" t="s">
        <v>31</v>
      </c>
    </row>
    <row r="28" spans="1:1" x14ac:dyDescent="0.2">
      <c r="A28" s="6" t="s">
        <v>34</v>
      </c>
    </row>
    <row r="29" spans="1:1" x14ac:dyDescent="0.2">
      <c r="A29" s="7" t="s">
        <v>40</v>
      </c>
    </row>
    <row r="30" spans="1:1" x14ac:dyDescent="0.2">
      <c r="A30" s="6" t="s">
        <v>5</v>
      </c>
    </row>
    <row r="31" spans="1:1" x14ac:dyDescent="0.2">
      <c r="A31" s="8" t="s">
        <v>11</v>
      </c>
    </row>
    <row r="32" spans="1:1" x14ac:dyDescent="0.2">
      <c r="A32" s="6" t="s">
        <v>29</v>
      </c>
    </row>
    <row r="33" spans="1:1" x14ac:dyDescent="0.2">
      <c r="A33" s="6" t="s">
        <v>41</v>
      </c>
    </row>
    <row r="34" spans="1:1" x14ac:dyDescent="0.2">
      <c r="A34" s="6" t="s">
        <v>2</v>
      </c>
    </row>
    <row r="35" spans="1:1" x14ac:dyDescent="0.2">
      <c r="A35" s="6" t="s">
        <v>46</v>
      </c>
    </row>
    <row r="36" spans="1:1" x14ac:dyDescent="0.2">
      <c r="A36" s="6" t="s">
        <v>43</v>
      </c>
    </row>
    <row r="37" spans="1:1" x14ac:dyDescent="0.2">
      <c r="A37" s="6" t="s">
        <v>23</v>
      </c>
    </row>
    <row r="38" spans="1:1" x14ac:dyDescent="0.2">
      <c r="A38" s="8" t="s">
        <v>28</v>
      </c>
    </row>
    <row r="39" spans="1:1" x14ac:dyDescent="0.2">
      <c r="A39" s="6" t="s">
        <v>18</v>
      </c>
    </row>
    <row r="40" spans="1:1" x14ac:dyDescent="0.2">
      <c r="A40" s="6" t="s">
        <v>4</v>
      </c>
    </row>
    <row r="41" spans="1:1" x14ac:dyDescent="0.2">
      <c r="A41" s="6" t="s">
        <v>49</v>
      </c>
    </row>
    <row r="42" spans="1:1" x14ac:dyDescent="0.2">
      <c r="A42" s="6" t="s">
        <v>20</v>
      </c>
    </row>
    <row r="43" spans="1:1" x14ac:dyDescent="0.2">
      <c r="A43" s="6" t="s">
        <v>44</v>
      </c>
    </row>
    <row r="44" spans="1:1" x14ac:dyDescent="0.2">
      <c r="A44" s="6" t="s">
        <v>25</v>
      </c>
    </row>
    <row r="45" spans="1:1" x14ac:dyDescent="0.2">
      <c r="A45" s="6" t="s">
        <v>10</v>
      </c>
    </row>
    <row r="46" spans="1:1" x14ac:dyDescent="0.2">
      <c r="A46" s="6" t="s">
        <v>42</v>
      </c>
    </row>
    <row r="47" spans="1:1" x14ac:dyDescent="0.2">
      <c r="A47" s="8" t="s">
        <v>33</v>
      </c>
    </row>
    <row r="48" spans="1:1" x14ac:dyDescent="0.2">
      <c r="A48" s="6" t="s">
        <v>27</v>
      </c>
    </row>
    <row r="49" spans="1:1" x14ac:dyDescent="0.2">
      <c r="A49" s="6" t="s">
        <v>36</v>
      </c>
    </row>
    <row r="50" spans="1:1" x14ac:dyDescent="0.2">
      <c r="A50" s="6" t="s">
        <v>7</v>
      </c>
    </row>
    <row r="51" spans="1:1" x14ac:dyDescent="0.2">
      <c r="A51" s="6" t="s">
        <v>35</v>
      </c>
    </row>
    <row r="52" spans="1:1" x14ac:dyDescent="0.2">
      <c r="A52" s="6" t="s">
        <v>19</v>
      </c>
    </row>
    <row r="53" spans="1:1" x14ac:dyDescent="0.2">
      <c r="A53" s="13"/>
    </row>
    <row r="54" spans="1:1" x14ac:dyDescent="0.2">
      <c r="A54" s="13"/>
    </row>
    <row r="55" spans="1:1" x14ac:dyDescent="0.2">
      <c r="A55" s="13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  <row r="89" spans="1:1" x14ac:dyDescent="0.2">
      <c r="A89" s="4"/>
    </row>
    <row r="90" spans="1:1" x14ac:dyDescent="0.2">
      <c r="A90" s="4"/>
    </row>
    <row r="91" spans="1:1" x14ac:dyDescent="0.2">
      <c r="A91" s="4"/>
    </row>
    <row r="92" spans="1:1" x14ac:dyDescent="0.2">
      <c r="A92" s="4"/>
    </row>
    <row r="93" spans="1:1" x14ac:dyDescent="0.2">
      <c r="A93" s="4"/>
    </row>
    <row r="94" spans="1:1" x14ac:dyDescent="0.2">
      <c r="A94" s="4"/>
    </row>
    <row r="95" spans="1:1" x14ac:dyDescent="0.2">
      <c r="A95" s="4"/>
    </row>
    <row r="96" spans="1:1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  <row r="202" spans="1:1" x14ac:dyDescent="0.2">
      <c r="A202" s="4"/>
    </row>
    <row r="203" spans="1:1" x14ac:dyDescent="0.2">
      <c r="A203" s="4"/>
    </row>
    <row r="204" spans="1:1" x14ac:dyDescent="0.2">
      <c r="A204" s="4"/>
    </row>
    <row r="205" spans="1:1" x14ac:dyDescent="0.2">
      <c r="A205" s="4"/>
    </row>
    <row r="206" spans="1:1" x14ac:dyDescent="0.2">
      <c r="A206" s="4"/>
    </row>
    <row r="207" spans="1:1" x14ac:dyDescent="0.2">
      <c r="A207" s="4"/>
    </row>
    <row r="208" spans="1:1" x14ac:dyDescent="0.2">
      <c r="A208" s="4"/>
    </row>
    <row r="209" spans="1:1" x14ac:dyDescent="0.2">
      <c r="A209" s="4"/>
    </row>
    <row r="210" spans="1:1" x14ac:dyDescent="0.2">
      <c r="A210" s="4"/>
    </row>
    <row r="211" spans="1:1" x14ac:dyDescent="0.2">
      <c r="A211" s="4"/>
    </row>
    <row r="212" spans="1:1" x14ac:dyDescent="0.2">
      <c r="A212" s="4"/>
    </row>
    <row r="213" spans="1:1" x14ac:dyDescent="0.2">
      <c r="A213" s="4"/>
    </row>
    <row r="214" spans="1:1" x14ac:dyDescent="0.2">
      <c r="A214" s="4"/>
    </row>
    <row r="215" spans="1:1" x14ac:dyDescent="0.2">
      <c r="A215" s="4"/>
    </row>
    <row r="216" spans="1:1" x14ac:dyDescent="0.2">
      <c r="A216" s="4"/>
    </row>
    <row r="217" spans="1:1" x14ac:dyDescent="0.2">
      <c r="A217" s="4"/>
    </row>
    <row r="218" spans="1:1" x14ac:dyDescent="0.2">
      <c r="A218" s="4"/>
    </row>
    <row r="219" spans="1:1" x14ac:dyDescent="0.2">
      <c r="A219" s="4"/>
    </row>
    <row r="220" spans="1:1" x14ac:dyDescent="0.2">
      <c r="A220" s="4"/>
    </row>
    <row r="221" spans="1:1" x14ac:dyDescent="0.2">
      <c r="A221" s="4"/>
    </row>
    <row r="222" spans="1:1" x14ac:dyDescent="0.2">
      <c r="A222" s="4"/>
    </row>
    <row r="223" spans="1:1" x14ac:dyDescent="0.2">
      <c r="A223" s="4"/>
    </row>
    <row r="224" spans="1:1" x14ac:dyDescent="0.2">
      <c r="A224" s="4"/>
    </row>
    <row r="225" spans="1:1" x14ac:dyDescent="0.2">
      <c r="A225" s="4"/>
    </row>
    <row r="226" spans="1:1" x14ac:dyDescent="0.2">
      <c r="A226" s="4"/>
    </row>
    <row r="227" spans="1:1" x14ac:dyDescent="0.2">
      <c r="A227" s="4"/>
    </row>
    <row r="228" spans="1:1" x14ac:dyDescent="0.2">
      <c r="A228" s="4"/>
    </row>
    <row r="229" spans="1:1" x14ac:dyDescent="0.2">
      <c r="A229" s="4"/>
    </row>
    <row r="230" spans="1:1" x14ac:dyDescent="0.2">
      <c r="A230" s="4"/>
    </row>
    <row r="231" spans="1:1" x14ac:dyDescent="0.2">
      <c r="A231" s="4"/>
    </row>
    <row r="232" spans="1:1" x14ac:dyDescent="0.2">
      <c r="A232" s="4"/>
    </row>
    <row r="233" spans="1:1" x14ac:dyDescent="0.2">
      <c r="A233" s="4"/>
    </row>
    <row r="234" spans="1:1" x14ac:dyDescent="0.2">
      <c r="A234" s="4"/>
    </row>
    <row r="235" spans="1:1" x14ac:dyDescent="0.2">
      <c r="A235" s="4"/>
    </row>
    <row r="236" spans="1:1" x14ac:dyDescent="0.2">
      <c r="A236" s="4"/>
    </row>
    <row r="237" spans="1:1" x14ac:dyDescent="0.2">
      <c r="A237" s="4"/>
    </row>
    <row r="238" spans="1:1" x14ac:dyDescent="0.2">
      <c r="A238" s="4"/>
    </row>
    <row r="239" spans="1:1" x14ac:dyDescent="0.2">
      <c r="A239" s="4"/>
    </row>
    <row r="240" spans="1:1" x14ac:dyDescent="0.2">
      <c r="A240" s="4"/>
    </row>
    <row r="241" spans="1:1" x14ac:dyDescent="0.2">
      <c r="A241" s="4"/>
    </row>
    <row r="242" spans="1:1" x14ac:dyDescent="0.2">
      <c r="A242" s="4"/>
    </row>
    <row r="243" spans="1:1" x14ac:dyDescent="0.2">
      <c r="A243" s="4"/>
    </row>
    <row r="244" spans="1:1" x14ac:dyDescent="0.2">
      <c r="A244" s="4"/>
    </row>
    <row r="245" spans="1:1" x14ac:dyDescent="0.2">
      <c r="A245" s="4"/>
    </row>
    <row r="246" spans="1:1" x14ac:dyDescent="0.2">
      <c r="A246" s="4"/>
    </row>
    <row r="247" spans="1:1" x14ac:dyDescent="0.2">
      <c r="A247" s="4"/>
    </row>
    <row r="248" spans="1:1" x14ac:dyDescent="0.2">
      <c r="A248" s="4"/>
    </row>
    <row r="249" spans="1:1" x14ac:dyDescent="0.2">
      <c r="A249" s="4"/>
    </row>
    <row r="250" spans="1:1" x14ac:dyDescent="0.2">
      <c r="A250" s="4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  <row r="620" spans="1:1" x14ac:dyDescent="0.2">
      <c r="A620" s="2"/>
    </row>
    <row r="621" spans="1:1" x14ac:dyDescent="0.2">
      <c r="A621" s="2"/>
    </row>
    <row r="622" spans="1:1" x14ac:dyDescent="0.2">
      <c r="A622" s="2"/>
    </row>
    <row r="623" spans="1:1" x14ac:dyDescent="0.2">
      <c r="A623" s="2"/>
    </row>
    <row r="624" spans="1:1" x14ac:dyDescent="0.2">
      <c r="A624" s="2"/>
    </row>
    <row r="625" spans="1:1" x14ac:dyDescent="0.2">
      <c r="A625" s="2"/>
    </row>
    <row r="626" spans="1:1" x14ac:dyDescent="0.2">
      <c r="A626" s="2"/>
    </row>
    <row r="627" spans="1:1" x14ac:dyDescent="0.2">
      <c r="A627" s="2"/>
    </row>
    <row r="628" spans="1:1" x14ac:dyDescent="0.2">
      <c r="A628" s="2"/>
    </row>
    <row r="629" spans="1:1" x14ac:dyDescent="0.2">
      <c r="A629" s="2"/>
    </row>
    <row r="630" spans="1:1" x14ac:dyDescent="0.2">
      <c r="A630" s="2"/>
    </row>
    <row r="631" spans="1:1" x14ac:dyDescent="0.2">
      <c r="A631" s="2"/>
    </row>
    <row r="632" spans="1:1" x14ac:dyDescent="0.2">
      <c r="A632" s="2"/>
    </row>
    <row r="633" spans="1:1" x14ac:dyDescent="0.2">
      <c r="A633" s="2"/>
    </row>
    <row r="634" spans="1:1" x14ac:dyDescent="0.2">
      <c r="A634" s="2"/>
    </row>
    <row r="635" spans="1:1" x14ac:dyDescent="0.2">
      <c r="A635" s="2"/>
    </row>
    <row r="636" spans="1:1" x14ac:dyDescent="0.2">
      <c r="A636" s="2"/>
    </row>
    <row r="637" spans="1:1" x14ac:dyDescent="0.2">
      <c r="A637" s="2"/>
    </row>
    <row r="638" spans="1:1" x14ac:dyDescent="0.2">
      <c r="A638" s="2"/>
    </row>
    <row r="639" spans="1:1" x14ac:dyDescent="0.2">
      <c r="A639" s="2"/>
    </row>
    <row r="640" spans="1:1" x14ac:dyDescent="0.2">
      <c r="A640" s="2"/>
    </row>
    <row r="641" spans="1:1" x14ac:dyDescent="0.2">
      <c r="A641" s="2"/>
    </row>
    <row r="642" spans="1:1" x14ac:dyDescent="0.2">
      <c r="A642" s="2"/>
    </row>
    <row r="643" spans="1:1" x14ac:dyDescent="0.2">
      <c r="A643" s="2"/>
    </row>
    <row r="644" spans="1:1" x14ac:dyDescent="0.2">
      <c r="A644" s="2"/>
    </row>
    <row r="645" spans="1:1" x14ac:dyDescent="0.2">
      <c r="A645" s="2"/>
    </row>
    <row r="646" spans="1:1" x14ac:dyDescent="0.2">
      <c r="A646" s="2"/>
    </row>
    <row r="647" spans="1:1" x14ac:dyDescent="0.2">
      <c r="A647" s="2"/>
    </row>
    <row r="648" spans="1:1" x14ac:dyDescent="0.2">
      <c r="A648" s="2"/>
    </row>
    <row r="649" spans="1:1" x14ac:dyDescent="0.2">
      <c r="A649" s="2"/>
    </row>
    <row r="650" spans="1:1" x14ac:dyDescent="0.2">
      <c r="A650" s="2"/>
    </row>
    <row r="651" spans="1:1" x14ac:dyDescent="0.2">
      <c r="A651" s="2"/>
    </row>
    <row r="652" spans="1:1" x14ac:dyDescent="0.2">
      <c r="A652" s="2"/>
    </row>
    <row r="653" spans="1:1" x14ac:dyDescent="0.2">
      <c r="A653" s="2"/>
    </row>
    <row r="654" spans="1:1" x14ac:dyDescent="0.2">
      <c r="A654" s="2"/>
    </row>
    <row r="655" spans="1:1" x14ac:dyDescent="0.2">
      <c r="A655" s="2"/>
    </row>
    <row r="656" spans="1:1" x14ac:dyDescent="0.2">
      <c r="A656" s="2"/>
    </row>
    <row r="657" spans="1:1" x14ac:dyDescent="0.2">
      <c r="A657" s="2"/>
    </row>
    <row r="658" spans="1:1" x14ac:dyDescent="0.2">
      <c r="A658" s="2"/>
    </row>
    <row r="659" spans="1:1" x14ac:dyDescent="0.2">
      <c r="A659" s="2"/>
    </row>
    <row r="660" spans="1:1" x14ac:dyDescent="0.2">
      <c r="A660" s="2"/>
    </row>
    <row r="661" spans="1:1" x14ac:dyDescent="0.2">
      <c r="A661" s="2"/>
    </row>
    <row r="662" spans="1:1" x14ac:dyDescent="0.2">
      <c r="A662" s="2"/>
    </row>
    <row r="663" spans="1:1" x14ac:dyDescent="0.2">
      <c r="A663" s="2"/>
    </row>
    <row r="664" spans="1:1" x14ac:dyDescent="0.2">
      <c r="A664" s="2"/>
    </row>
    <row r="665" spans="1:1" x14ac:dyDescent="0.2">
      <c r="A665" s="2"/>
    </row>
    <row r="666" spans="1:1" x14ac:dyDescent="0.2">
      <c r="A666" s="2"/>
    </row>
    <row r="667" spans="1:1" x14ac:dyDescent="0.2">
      <c r="A667" s="2"/>
    </row>
    <row r="668" spans="1:1" x14ac:dyDescent="0.2">
      <c r="A668" s="2"/>
    </row>
    <row r="669" spans="1:1" x14ac:dyDescent="0.2">
      <c r="A669" s="2"/>
    </row>
    <row r="670" spans="1:1" x14ac:dyDescent="0.2">
      <c r="A670" s="2"/>
    </row>
    <row r="671" spans="1:1" x14ac:dyDescent="0.2">
      <c r="A671" s="2"/>
    </row>
    <row r="672" spans="1:1" x14ac:dyDescent="0.2">
      <c r="A672" s="2"/>
    </row>
    <row r="673" spans="1:1" x14ac:dyDescent="0.2">
      <c r="A673" s="2"/>
    </row>
    <row r="674" spans="1:1" x14ac:dyDescent="0.2">
      <c r="A674" s="2"/>
    </row>
    <row r="675" spans="1:1" x14ac:dyDescent="0.2">
      <c r="A675" s="2"/>
    </row>
    <row r="676" spans="1:1" x14ac:dyDescent="0.2">
      <c r="A676" s="2"/>
    </row>
    <row r="677" spans="1:1" x14ac:dyDescent="0.2">
      <c r="A677" s="2"/>
    </row>
    <row r="678" spans="1:1" x14ac:dyDescent="0.2">
      <c r="A678" s="2"/>
    </row>
    <row r="679" spans="1:1" x14ac:dyDescent="0.2">
      <c r="A679" s="2"/>
    </row>
    <row r="680" spans="1:1" x14ac:dyDescent="0.2">
      <c r="A680" s="2"/>
    </row>
    <row r="681" spans="1:1" x14ac:dyDescent="0.2">
      <c r="A681" s="2"/>
    </row>
    <row r="682" spans="1:1" x14ac:dyDescent="0.2">
      <c r="A682" s="2"/>
    </row>
    <row r="683" spans="1:1" x14ac:dyDescent="0.2">
      <c r="A683" s="2"/>
    </row>
    <row r="684" spans="1:1" x14ac:dyDescent="0.2">
      <c r="A684" s="2"/>
    </row>
    <row r="685" spans="1:1" x14ac:dyDescent="0.2">
      <c r="A685" s="2"/>
    </row>
    <row r="686" spans="1:1" x14ac:dyDescent="0.2">
      <c r="A686" s="2"/>
    </row>
    <row r="687" spans="1:1" x14ac:dyDescent="0.2">
      <c r="A687" s="2"/>
    </row>
    <row r="688" spans="1:1" x14ac:dyDescent="0.2">
      <c r="A688" s="2"/>
    </row>
    <row r="689" spans="1:1" x14ac:dyDescent="0.2">
      <c r="A689" s="2"/>
    </row>
    <row r="690" spans="1:1" x14ac:dyDescent="0.2">
      <c r="A690" s="2"/>
    </row>
    <row r="691" spans="1:1" x14ac:dyDescent="0.2">
      <c r="A691" s="2"/>
    </row>
    <row r="692" spans="1:1" x14ac:dyDescent="0.2">
      <c r="A692" s="2"/>
    </row>
    <row r="693" spans="1:1" x14ac:dyDescent="0.2">
      <c r="A693" s="2"/>
    </row>
    <row r="694" spans="1:1" x14ac:dyDescent="0.2">
      <c r="A694" s="2"/>
    </row>
    <row r="695" spans="1:1" x14ac:dyDescent="0.2">
      <c r="A695" s="2"/>
    </row>
    <row r="696" spans="1:1" x14ac:dyDescent="0.2">
      <c r="A696" s="2"/>
    </row>
    <row r="697" spans="1:1" x14ac:dyDescent="0.2">
      <c r="A697" s="2"/>
    </row>
    <row r="698" spans="1:1" x14ac:dyDescent="0.2">
      <c r="A698" s="2"/>
    </row>
    <row r="699" spans="1:1" x14ac:dyDescent="0.2">
      <c r="A699" s="2"/>
    </row>
    <row r="700" spans="1:1" x14ac:dyDescent="0.2">
      <c r="A700" s="2"/>
    </row>
    <row r="701" spans="1:1" x14ac:dyDescent="0.2">
      <c r="A701" s="2"/>
    </row>
    <row r="702" spans="1:1" x14ac:dyDescent="0.2">
      <c r="A702" s="2"/>
    </row>
    <row r="703" spans="1:1" x14ac:dyDescent="0.2">
      <c r="A703" s="2"/>
    </row>
    <row r="704" spans="1:1" x14ac:dyDescent="0.2">
      <c r="A704" s="2"/>
    </row>
    <row r="705" spans="1:1" x14ac:dyDescent="0.2">
      <c r="A705" s="2"/>
    </row>
    <row r="706" spans="1:1" x14ac:dyDescent="0.2">
      <c r="A706" s="2"/>
    </row>
    <row r="707" spans="1:1" x14ac:dyDescent="0.2">
      <c r="A707" s="2"/>
    </row>
    <row r="708" spans="1:1" x14ac:dyDescent="0.2">
      <c r="A708" s="2"/>
    </row>
    <row r="709" spans="1:1" x14ac:dyDescent="0.2">
      <c r="A709" s="2"/>
    </row>
    <row r="710" spans="1:1" x14ac:dyDescent="0.2">
      <c r="A710" s="2"/>
    </row>
    <row r="711" spans="1:1" x14ac:dyDescent="0.2">
      <c r="A711" s="2"/>
    </row>
    <row r="712" spans="1:1" x14ac:dyDescent="0.2">
      <c r="A712" s="2"/>
    </row>
    <row r="713" spans="1:1" x14ac:dyDescent="0.2">
      <c r="A713" s="2"/>
    </row>
    <row r="714" spans="1:1" x14ac:dyDescent="0.2">
      <c r="A714" s="2"/>
    </row>
    <row r="715" spans="1:1" x14ac:dyDescent="0.2">
      <c r="A715" s="2"/>
    </row>
    <row r="716" spans="1:1" x14ac:dyDescent="0.2">
      <c r="A716" s="2"/>
    </row>
    <row r="717" spans="1:1" x14ac:dyDescent="0.2">
      <c r="A717" s="2"/>
    </row>
    <row r="718" spans="1:1" x14ac:dyDescent="0.2">
      <c r="A718" s="2"/>
    </row>
    <row r="719" spans="1:1" x14ac:dyDescent="0.2">
      <c r="A719" s="2"/>
    </row>
    <row r="720" spans="1:1" x14ac:dyDescent="0.2">
      <c r="A720" s="2"/>
    </row>
    <row r="721" spans="1:1" x14ac:dyDescent="0.2">
      <c r="A721" s="2"/>
    </row>
    <row r="722" spans="1:1" x14ac:dyDescent="0.2">
      <c r="A722" s="2"/>
    </row>
    <row r="723" spans="1:1" x14ac:dyDescent="0.2">
      <c r="A723" s="2"/>
    </row>
    <row r="724" spans="1:1" x14ac:dyDescent="0.2">
      <c r="A724" s="2"/>
    </row>
    <row r="725" spans="1:1" x14ac:dyDescent="0.2">
      <c r="A725" s="2"/>
    </row>
    <row r="726" spans="1:1" x14ac:dyDescent="0.2">
      <c r="A726" s="2"/>
    </row>
    <row r="727" spans="1:1" x14ac:dyDescent="0.2">
      <c r="A727" s="2"/>
    </row>
    <row r="728" spans="1:1" x14ac:dyDescent="0.2">
      <c r="A728" s="2"/>
    </row>
    <row r="729" spans="1:1" x14ac:dyDescent="0.2">
      <c r="A729" s="2"/>
    </row>
    <row r="730" spans="1:1" x14ac:dyDescent="0.2">
      <c r="A730" s="2"/>
    </row>
    <row r="731" spans="1:1" x14ac:dyDescent="0.2">
      <c r="A731" s="2"/>
    </row>
    <row r="732" spans="1:1" x14ac:dyDescent="0.2">
      <c r="A732" s="2"/>
    </row>
    <row r="733" spans="1:1" x14ac:dyDescent="0.2">
      <c r="A733" s="2"/>
    </row>
    <row r="734" spans="1:1" x14ac:dyDescent="0.2">
      <c r="A734" s="2"/>
    </row>
    <row r="735" spans="1:1" x14ac:dyDescent="0.2">
      <c r="A735" s="2"/>
    </row>
    <row r="736" spans="1:1" x14ac:dyDescent="0.2">
      <c r="A736" s="2"/>
    </row>
    <row r="737" spans="1:1" x14ac:dyDescent="0.2">
      <c r="A737" s="2"/>
    </row>
    <row r="738" spans="1:1" x14ac:dyDescent="0.2">
      <c r="A738" s="2"/>
    </row>
    <row r="739" spans="1:1" x14ac:dyDescent="0.2">
      <c r="A739" s="2"/>
    </row>
    <row r="740" spans="1:1" x14ac:dyDescent="0.2">
      <c r="A740" s="2"/>
    </row>
    <row r="741" spans="1:1" x14ac:dyDescent="0.2">
      <c r="A741" s="2"/>
    </row>
    <row r="742" spans="1:1" x14ac:dyDescent="0.2">
      <c r="A742" s="2"/>
    </row>
    <row r="743" spans="1:1" x14ac:dyDescent="0.2">
      <c r="A743" s="2"/>
    </row>
    <row r="744" spans="1:1" x14ac:dyDescent="0.2">
      <c r="A744" s="2"/>
    </row>
    <row r="745" spans="1:1" x14ac:dyDescent="0.2">
      <c r="A745" s="2"/>
    </row>
    <row r="746" spans="1:1" x14ac:dyDescent="0.2">
      <c r="A746" s="2"/>
    </row>
    <row r="747" spans="1:1" x14ac:dyDescent="0.2">
      <c r="A747" s="2"/>
    </row>
    <row r="748" spans="1:1" x14ac:dyDescent="0.2">
      <c r="A748" s="2"/>
    </row>
    <row r="749" spans="1:1" x14ac:dyDescent="0.2">
      <c r="A749" s="2"/>
    </row>
    <row r="750" spans="1:1" x14ac:dyDescent="0.2">
      <c r="A750" s="2"/>
    </row>
    <row r="751" spans="1:1" x14ac:dyDescent="0.2">
      <c r="A751" s="2"/>
    </row>
    <row r="752" spans="1:1" x14ac:dyDescent="0.2">
      <c r="A752" s="2"/>
    </row>
    <row r="753" spans="1:1" x14ac:dyDescent="0.2">
      <c r="A753" s="2"/>
    </row>
    <row r="754" spans="1:1" x14ac:dyDescent="0.2">
      <c r="A754" s="2"/>
    </row>
    <row r="755" spans="1:1" x14ac:dyDescent="0.2">
      <c r="A755" s="2"/>
    </row>
    <row r="756" spans="1:1" x14ac:dyDescent="0.2">
      <c r="A756" s="2"/>
    </row>
    <row r="757" spans="1:1" x14ac:dyDescent="0.2">
      <c r="A757" s="2"/>
    </row>
    <row r="758" spans="1:1" x14ac:dyDescent="0.2">
      <c r="A758" s="2"/>
    </row>
    <row r="759" spans="1:1" x14ac:dyDescent="0.2">
      <c r="A759" s="2"/>
    </row>
    <row r="760" spans="1:1" x14ac:dyDescent="0.2">
      <c r="A760" s="2"/>
    </row>
    <row r="761" spans="1:1" x14ac:dyDescent="0.2">
      <c r="A761" s="2"/>
    </row>
    <row r="762" spans="1:1" x14ac:dyDescent="0.2">
      <c r="A762" s="2"/>
    </row>
    <row r="763" spans="1:1" x14ac:dyDescent="0.2">
      <c r="A763" s="2"/>
    </row>
    <row r="764" spans="1:1" x14ac:dyDescent="0.2">
      <c r="A764" s="2"/>
    </row>
    <row r="765" spans="1:1" x14ac:dyDescent="0.2">
      <c r="A765" s="2"/>
    </row>
    <row r="766" spans="1:1" x14ac:dyDescent="0.2">
      <c r="A766" s="2"/>
    </row>
    <row r="767" spans="1:1" x14ac:dyDescent="0.2">
      <c r="A767" s="2"/>
    </row>
    <row r="768" spans="1:1" x14ac:dyDescent="0.2">
      <c r="A768" s="2"/>
    </row>
    <row r="769" spans="1:1" x14ac:dyDescent="0.2">
      <c r="A769" s="2"/>
    </row>
    <row r="770" spans="1:1" x14ac:dyDescent="0.2">
      <c r="A770" s="2"/>
    </row>
    <row r="771" spans="1:1" x14ac:dyDescent="0.2">
      <c r="A771" s="2"/>
    </row>
    <row r="772" spans="1:1" x14ac:dyDescent="0.2">
      <c r="A772" s="2"/>
    </row>
    <row r="773" spans="1:1" x14ac:dyDescent="0.2">
      <c r="A773" s="2"/>
    </row>
    <row r="774" spans="1:1" x14ac:dyDescent="0.2">
      <c r="A774" s="2"/>
    </row>
    <row r="775" spans="1:1" x14ac:dyDescent="0.2">
      <c r="A775" s="2"/>
    </row>
    <row r="776" spans="1:1" x14ac:dyDescent="0.2">
      <c r="A776" s="2"/>
    </row>
    <row r="777" spans="1:1" x14ac:dyDescent="0.2">
      <c r="A777" s="2"/>
    </row>
    <row r="778" spans="1:1" x14ac:dyDescent="0.2">
      <c r="A778" s="2"/>
    </row>
    <row r="779" spans="1:1" x14ac:dyDescent="0.2">
      <c r="A779" s="2"/>
    </row>
    <row r="780" spans="1:1" x14ac:dyDescent="0.2">
      <c r="A780" s="2"/>
    </row>
    <row r="781" spans="1:1" x14ac:dyDescent="0.2">
      <c r="A781" s="2"/>
    </row>
    <row r="782" spans="1:1" x14ac:dyDescent="0.2">
      <c r="A782" s="2"/>
    </row>
    <row r="783" spans="1:1" x14ac:dyDescent="0.2">
      <c r="A783" s="2"/>
    </row>
    <row r="784" spans="1:1" x14ac:dyDescent="0.2">
      <c r="A784" s="2"/>
    </row>
    <row r="785" spans="1:1" x14ac:dyDescent="0.2">
      <c r="A785" s="2"/>
    </row>
    <row r="786" spans="1:1" x14ac:dyDescent="0.2">
      <c r="A786" s="2"/>
    </row>
    <row r="787" spans="1:1" x14ac:dyDescent="0.2">
      <c r="A787" s="2"/>
    </row>
    <row r="788" spans="1:1" x14ac:dyDescent="0.2">
      <c r="A788" s="2"/>
    </row>
    <row r="789" spans="1:1" x14ac:dyDescent="0.2">
      <c r="A789" s="2"/>
    </row>
    <row r="790" spans="1:1" x14ac:dyDescent="0.2">
      <c r="A790" s="2"/>
    </row>
    <row r="791" spans="1:1" x14ac:dyDescent="0.2">
      <c r="A791" s="2"/>
    </row>
    <row r="792" spans="1:1" x14ac:dyDescent="0.2">
      <c r="A792" s="2"/>
    </row>
    <row r="793" spans="1:1" x14ac:dyDescent="0.2">
      <c r="A793" s="2"/>
    </row>
    <row r="794" spans="1:1" x14ac:dyDescent="0.2">
      <c r="A794" s="2"/>
    </row>
    <row r="795" spans="1:1" x14ac:dyDescent="0.2">
      <c r="A795" s="2"/>
    </row>
    <row r="796" spans="1:1" x14ac:dyDescent="0.2">
      <c r="A796" s="2"/>
    </row>
    <row r="797" spans="1:1" x14ac:dyDescent="0.2">
      <c r="A797" s="2"/>
    </row>
    <row r="798" spans="1:1" x14ac:dyDescent="0.2">
      <c r="A798" s="2"/>
    </row>
    <row r="799" spans="1:1" x14ac:dyDescent="0.2">
      <c r="A799" s="2"/>
    </row>
    <row r="800" spans="1:1" x14ac:dyDescent="0.2">
      <c r="A800" s="2"/>
    </row>
    <row r="801" spans="1:1" x14ac:dyDescent="0.2">
      <c r="A801" s="2"/>
    </row>
    <row r="802" spans="1:1" x14ac:dyDescent="0.2">
      <c r="A802" s="2"/>
    </row>
    <row r="803" spans="1:1" x14ac:dyDescent="0.2">
      <c r="A803" s="2"/>
    </row>
    <row r="804" spans="1:1" x14ac:dyDescent="0.2">
      <c r="A804" s="2"/>
    </row>
    <row r="805" spans="1:1" x14ac:dyDescent="0.2">
      <c r="A805" s="2"/>
    </row>
    <row r="806" spans="1:1" x14ac:dyDescent="0.2">
      <c r="A806" s="2"/>
    </row>
    <row r="807" spans="1:1" x14ac:dyDescent="0.2">
      <c r="A807" s="2"/>
    </row>
    <row r="808" spans="1:1" x14ac:dyDescent="0.2">
      <c r="A808" s="2"/>
    </row>
    <row r="809" spans="1:1" x14ac:dyDescent="0.2">
      <c r="A809" s="2"/>
    </row>
    <row r="810" spans="1:1" x14ac:dyDescent="0.2">
      <c r="A810" s="2"/>
    </row>
    <row r="811" spans="1:1" x14ac:dyDescent="0.2">
      <c r="A811" s="2"/>
    </row>
    <row r="812" spans="1:1" x14ac:dyDescent="0.2">
      <c r="A812" s="2"/>
    </row>
    <row r="813" spans="1:1" x14ac:dyDescent="0.2">
      <c r="A813" s="2"/>
    </row>
    <row r="814" spans="1:1" x14ac:dyDescent="0.2">
      <c r="A814" s="2"/>
    </row>
    <row r="815" spans="1:1" x14ac:dyDescent="0.2">
      <c r="A815" s="2"/>
    </row>
    <row r="816" spans="1:1" x14ac:dyDescent="0.2">
      <c r="A816" s="2"/>
    </row>
    <row r="817" spans="1:1" x14ac:dyDescent="0.2">
      <c r="A817" s="2"/>
    </row>
    <row r="818" spans="1:1" x14ac:dyDescent="0.2">
      <c r="A818" s="2"/>
    </row>
    <row r="819" spans="1:1" x14ac:dyDescent="0.2">
      <c r="A819" s="2"/>
    </row>
    <row r="820" spans="1:1" x14ac:dyDescent="0.2">
      <c r="A820" s="2"/>
    </row>
    <row r="821" spans="1:1" x14ac:dyDescent="0.2">
      <c r="A821" s="2"/>
    </row>
    <row r="822" spans="1:1" x14ac:dyDescent="0.2">
      <c r="A822" s="2"/>
    </row>
    <row r="823" spans="1:1" x14ac:dyDescent="0.2">
      <c r="A823" s="2"/>
    </row>
    <row r="824" spans="1:1" x14ac:dyDescent="0.2">
      <c r="A824" s="2"/>
    </row>
    <row r="825" spans="1:1" x14ac:dyDescent="0.2">
      <c r="A825" s="2"/>
    </row>
    <row r="826" spans="1:1" x14ac:dyDescent="0.2">
      <c r="A826" s="2"/>
    </row>
    <row r="827" spans="1:1" x14ac:dyDescent="0.2">
      <c r="A827" s="2"/>
    </row>
    <row r="828" spans="1:1" x14ac:dyDescent="0.2">
      <c r="A828" s="2"/>
    </row>
    <row r="829" spans="1:1" x14ac:dyDescent="0.2">
      <c r="A829" s="2"/>
    </row>
    <row r="830" spans="1:1" x14ac:dyDescent="0.2">
      <c r="A830" s="2"/>
    </row>
    <row r="831" spans="1:1" x14ac:dyDescent="0.2">
      <c r="A831" s="2"/>
    </row>
    <row r="832" spans="1:1" x14ac:dyDescent="0.2">
      <c r="A832" s="2"/>
    </row>
    <row r="833" spans="1:1" x14ac:dyDescent="0.2">
      <c r="A833" s="2"/>
    </row>
    <row r="834" spans="1:1" x14ac:dyDescent="0.2">
      <c r="A834" s="2"/>
    </row>
    <row r="835" spans="1:1" x14ac:dyDescent="0.2">
      <c r="A835" s="2"/>
    </row>
    <row r="836" spans="1:1" x14ac:dyDescent="0.2">
      <c r="A836" s="2"/>
    </row>
    <row r="837" spans="1:1" x14ac:dyDescent="0.2">
      <c r="A837" s="2"/>
    </row>
    <row r="838" spans="1:1" x14ac:dyDescent="0.2">
      <c r="A838" s="2"/>
    </row>
    <row r="839" spans="1:1" x14ac:dyDescent="0.2">
      <c r="A839" s="2"/>
    </row>
    <row r="840" spans="1:1" x14ac:dyDescent="0.2">
      <c r="A840" s="2"/>
    </row>
    <row r="841" spans="1:1" x14ac:dyDescent="0.2">
      <c r="A841" s="2"/>
    </row>
    <row r="842" spans="1:1" x14ac:dyDescent="0.2">
      <c r="A842" s="2"/>
    </row>
    <row r="843" spans="1:1" x14ac:dyDescent="0.2">
      <c r="A843" s="2"/>
    </row>
    <row r="844" spans="1:1" x14ac:dyDescent="0.2">
      <c r="A844" s="2"/>
    </row>
    <row r="845" spans="1:1" x14ac:dyDescent="0.2">
      <c r="A845" s="2"/>
    </row>
    <row r="846" spans="1:1" x14ac:dyDescent="0.2">
      <c r="A846" s="2"/>
    </row>
    <row r="847" spans="1:1" x14ac:dyDescent="0.2">
      <c r="A847" s="2"/>
    </row>
    <row r="848" spans="1:1" x14ac:dyDescent="0.2">
      <c r="A848" s="2"/>
    </row>
    <row r="849" spans="1:1" x14ac:dyDescent="0.2">
      <c r="A849" s="2"/>
    </row>
    <row r="850" spans="1:1" x14ac:dyDescent="0.2">
      <c r="A850" s="2"/>
    </row>
    <row r="851" spans="1:1" x14ac:dyDescent="0.2">
      <c r="A851" s="2"/>
    </row>
    <row r="852" spans="1:1" x14ac:dyDescent="0.2">
      <c r="A852" s="2"/>
    </row>
    <row r="853" spans="1:1" x14ac:dyDescent="0.2">
      <c r="A853" s="2"/>
    </row>
    <row r="854" spans="1:1" x14ac:dyDescent="0.2">
      <c r="A854" s="2"/>
    </row>
    <row r="855" spans="1:1" x14ac:dyDescent="0.2">
      <c r="A855" s="2"/>
    </row>
    <row r="856" spans="1:1" x14ac:dyDescent="0.2">
      <c r="A856" s="2"/>
    </row>
    <row r="857" spans="1:1" x14ac:dyDescent="0.2">
      <c r="A857" s="2"/>
    </row>
    <row r="858" spans="1:1" x14ac:dyDescent="0.2">
      <c r="A858" s="2"/>
    </row>
    <row r="859" spans="1:1" x14ac:dyDescent="0.2">
      <c r="A859" s="2"/>
    </row>
    <row r="860" spans="1:1" x14ac:dyDescent="0.2">
      <c r="A860" s="2"/>
    </row>
    <row r="861" spans="1:1" x14ac:dyDescent="0.2">
      <c r="A861" s="2"/>
    </row>
    <row r="862" spans="1:1" x14ac:dyDescent="0.2">
      <c r="A862" s="2"/>
    </row>
    <row r="863" spans="1:1" x14ac:dyDescent="0.2">
      <c r="A863" s="2"/>
    </row>
    <row r="864" spans="1:1" x14ac:dyDescent="0.2">
      <c r="A864" s="2"/>
    </row>
    <row r="865" spans="1:1" x14ac:dyDescent="0.2">
      <c r="A865" s="2"/>
    </row>
    <row r="866" spans="1:1" x14ac:dyDescent="0.2">
      <c r="A866" s="2"/>
    </row>
    <row r="867" spans="1:1" x14ac:dyDescent="0.2">
      <c r="A867" s="2"/>
    </row>
    <row r="868" spans="1:1" x14ac:dyDescent="0.2">
      <c r="A868" s="2"/>
    </row>
    <row r="869" spans="1:1" x14ac:dyDescent="0.2">
      <c r="A869" s="2"/>
    </row>
    <row r="870" spans="1:1" x14ac:dyDescent="0.2">
      <c r="A870" s="2"/>
    </row>
    <row r="871" spans="1:1" x14ac:dyDescent="0.2">
      <c r="A871" s="2"/>
    </row>
    <row r="872" spans="1:1" x14ac:dyDescent="0.2">
      <c r="A872" s="2"/>
    </row>
    <row r="873" spans="1:1" x14ac:dyDescent="0.2">
      <c r="A873" s="2"/>
    </row>
    <row r="874" spans="1:1" x14ac:dyDescent="0.2">
      <c r="A874" s="2"/>
    </row>
    <row r="875" spans="1:1" x14ac:dyDescent="0.2">
      <c r="A875" s="2"/>
    </row>
    <row r="876" spans="1:1" x14ac:dyDescent="0.2">
      <c r="A876" s="2"/>
    </row>
    <row r="877" spans="1:1" x14ac:dyDescent="0.2">
      <c r="A877" s="2"/>
    </row>
    <row r="878" spans="1:1" x14ac:dyDescent="0.2">
      <c r="A878" s="2"/>
    </row>
    <row r="879" spans="1:1" x14ac:dyDescent="0.2">
      <c r="A879" s="2"/>
    </row>
    <row r="880" spans="1:1" x14ac:dyDescent="0.2">
      <c r="A880" s="2"/>
    </row>
    <row r="881" spans="1:1" x14ac:dyDescent="0.2">
      <c r="A881" s="2"/>
    </row>
    <row r="882" spans="1:1" x14ac:dyDescent="0.2">
      <c r="A882" s="2"/>
    </row>
    <row r="883" spans="1:1" x14ac:dyDescent="0.2">
      <c r="A883" s="2"/>
    </row>
    <row r="884" spans="1:1" x14ac:dyDescent="0.2">
      <c r="A884" s="2"/>
    </row>
    <row r="885" spans="1:1" x14ac:dyDescent="0.2">
      <c r="A885" s="2"/>
    </row>
    <row r="886" spans="1:1" x14ac:dyDescent="0.2">
      <c r="A886" s="2"/>
    </row>
    <row r="887" spans="1:1" x14ac:dyDescent="0.2">
      <c r="A887" s="2"/>
    </row>
    <row r="888" spans="1:1" x14ac:dyDescent="0.2">
      <c r="A888" s="2"/>
    </row>
    <row r="889" spans="1:1" x14ac:dyDescent="0.2">
      <c r="A889" s="2"/>
    </row>
    <row r="890" spans="1:1" x14ac:dyDescent="0.2">
      <c r="A890" s="2"/>
    </row>
    <row r="891" spans="1:1" x14ac:dyDescent="0.2">
      <c r="A891" s="2"/>
    </row>
    <row r="892" spans="1:1" x14ac:dyDescent="0.2">
      <c r="A892" s="2"/>
    </row>
    <row r="893" spans="1:1" x14ac:dyDescent="0.2">
      <c r="A893" s="2"/>
    </row>
    <row r="894" spans="1:1" x14ac:dyDescent="0.2">
      <c r="A894" s="2"/>
    </row>
    <row r="895" spans="1:1" x14ac:dyDescent="0.2">
      <c r="A895" s="2"/>
    </row>
    <row r="896" spans="1:1" x14ac:dyDescent="0.2">
      <c r="A896" s="2"/>
    </row>
    <row r="897" spans="1:1" x14ac:dyDescent="0.2">
      <c r="A897" s="2"/>
    </row>
    <row r="898" spans="1:1" x14ac:dyDescent="0.2">
      <c r="A898" s="2"/>
    </row>
    <row r="899" spans="1:1" x14ac:dyDescent="0.2">
      <c r="A899" s="2"/>
    </row>
    <row r="900" spans="1:1" x14ac:dyDescent="0.2">
      <c r="A900" s="2"/>
    </row>
    <row r="901" spans="1:1" x14ac:dyDescent="0.2">
      <c r="A901" s="2"/>
    </row>
    <row r="902" spans="1:1" x14ac:dyDescent="0.2">
      <c r="A902" s="2"/>
    </row>
    <row r="903" spans="1:1" x14ac:dyDescent="0.2">
      <c r="A903" s="2"/>
    </row>
    <row r="904" spans="1:1" x14ac:dyDescent="0.2">
      <c r="A904" s="2"/>
    </row>
    <row r="905" spans="1:1" x14ac:dyDescent="0.2">
      <c r="A905" s="2"/>
    </row>
    <row r="906" spans="1:1" x14ac:dyDescent="0.2">
      <c r="A906" s="2"/>
    </row>
    <row r="907" spans="1:1" x14ac:dyDescent="0.2">
      <c r="A907" s="2"/>
    </row>
    <row r="908" spans="1:1" x14ac:dyDescent="0.2">
      <c r="A908" s="2"/>
    </row>
    <row r="909" spans="1:1" x14ac:dyDescent="0.2">
      <c r="A909" s="2"/>
    </row>
    <row r="910" spans="1:1" x14ac:dyDescent="0.2">
      <c r="A910" s="2"/>
    </row>
    <row r="911" spans="1:1" x14ac:dyDescent="0.2">
      <c r="A911" s="2"/>
    </row>
    <row r="912" spans="1:1" x14ac:dyDescent="0.2">
      <c r="A912" s="2"/>
    </row>
    <row r="913" spans="1:1" x14ac:dyDescent="0.2">
      <c r="A913" s="2"/>
    </row>
    <row r="914" spans="1:1" x14ac:dyDescent="0.2">
      <c r="A914" s="2"/>
    </row>
    <row r="915" spans="1:1" x14ac:dyDescent="0.2">
      <c r="A915" s="2"/>
    </row>
    <row r="916" spans="1:1" x14ac:dyDescent="0.2">
      <c r="A916" s="2"/>
    </row>
    <row r="917" spans="1:1" x14ac:dyDescent="0.2">
      <c r="A917" s="2"/>
    </row>
    <row r="918" spans="1:1" x14ac:dyDescent="0.2">
      <c r="A918" s="2"/>
    </row>
    <row r="919" spans="1:1" x14ac:dyDescent="0.2">
      <c r="A919" s="2"/>
    </row>
    <row r="920" spans="1:1" x14ac:dyDescent="0.2">
      <c r="A920" s="2"/>
    </row>
    <row r="921" spans="1:1" x14ac:dyDescent="0.2">
      <c r="A921" s="2"/>
    </row>
    <row r="922" spans="1:1" x14ac:dyDescent="0.2">
      <c r="A922" s="2"/>
    </row>
    <row r="923" spans="1:1" x14ac:dyDescent="0.2">
      <c r="A923" s="2"/>
    </row>
    <row r="924" spans="1:1" x14ac:dyDescent="0.2">
      <c r="A924" s="2"/>
    </row>
    <row r="925" spans="1:1" x14ac:dyDescent="0.2">
      <c r="A925" s="2"/>
    </row>
    <row r="926" spans="1:1" x14ac:dyDescent="0.2">
      <c r="A926" s="2"/>
    </row>
    <row r="927" spans="1:1" x14ac:dyDescent="0.2">
      <c r="A927" s="2"/>
    </row>
    <row r="928" spans="1:1" x14ac:dyDescent="0.2">
      <c r="A928" s="2"/>
    </row>
    <row r="929" spans="1:1" x14ac:dyDescent="0.2">
      <c r="A929" s="2"/>
    </row>
    <row r="930" spans="1:1" x14ac:dyDescent="0.2">
      <c r="A930" s="2"/>
    </row>
    <row r="931" spans="1:1" x14ac:dyDescent="0.2">
      <c r="A931" s="2"/>
    </row>
    <row r="932" spans="1:1" x14ac:dyDescent="0.2">
      <c r="A932" s="2"/>
    </row>
    <row r="933" spans="1:1" x14ac:dyDescent="0.2">
      <c r="A933" s="2"/>
    </row>
    <row r="934" spans="1:1" x14ac:dyDescent="0.2">
      <c r="A934" s="2"/>
    </row>
    <row r="935" spans="1:1" x14ac:dyDescent="0.2">
      <c r="A935" s="2"/>
    </row>
    <row r="936" spans="1:1" x14ac:dyDescent="0.2">
      <c r="A936" s="2"/>
    </row>
    <row r="937" spans="1:1" x14ac:dyDescent="0.2">
      <c r="A937" s="2"/>
    </row>
    <row r="938" spans="1:1" x14ac:dyDescent="0.2">
      <c r="A938" s="2"/>
    </row>
    <row r="939" spans="1:1" x14ac:dyDescent="0.2">
      <c r="A939" s="2"/>
    </row>
    <row r="940" spans="1:1" x14ac:dyDescent="0.2">
      <c r="A940" s="2"/>
    </row>
    <row r="941" spans="1:1" x14ac:dyDescent="0.2">
      <c r="A941" s="2"/>
    </row>
    <row r="942" spans="1:1" x14ac:dyDescent="0.2">
      <c r="A942" s="2"/>
    </row>
    <row r="943" spans="1:1" x14ac:dyDescent="0.2">
      <c r="A943" s="2"/>
    </row>
    <row r="944" spans="1:1" x14ac:dyDescent="0.2">
      <c r="A944" s="2"/>
    </row>
    <row r="945" spans="1:1" x14ac:dyDescent="0.2">
      <c r="A945" s="2"/>
    </row>
    <row r="946" spans="1:1" x14ac:dyDescent="0.2">
      <c r="A946" s="2"/>
    </row>
    <row r="947" spans="1:1" x14ac:dyDescent="0.2">
      <c r="A947" s="2"/>
    </row>
    <row r="948" spans="1:1" x14ac:dyDescent="0.2">
      <c r="A948" s="2"/>
    </row>
    <row r="949" spans="1:1" x14ac:dyDescent="0.2">
      <c r="A949" s="2"/>
    </row>
    <row r="950" spans="1:1" x14ac:dyDescent="0.2">
      <c r="A950" s="2"/>
    </row>
    <row r="951" spans="1:1" x14ac:dyDescent="0.2">
      <c r="A951" s="2"/>
    </row>
    <row r="952" spans="1:1" x14ac:dyDescent="0.2">
      <c r="A952" s="2"/>
    </row>
    <row r="953" spans="1:1" x14ac:dyDescent="0.2">
      <c r="A953" s="2"/>
    </row>
    <row r="954" spans="1:1" x14ac:dyDescent="0.2">
      <c r="A954" s="2"/>
    </row>
    <row r="955" spans="1:1" x14ac:dyDescent="0.2">
      <c r="A955" s="2"/>
    </row>
    <row r="956" spans="1:1" x14ac:dyDescent="0.2">
      <c r="A956" s="2"/>
    </row>
    <row r="957" spans="1:1" x14ac:dyDescent="0.2">
      <c r="A957" s="2"/>
    </row>
    <row r="958" spans="1:1" x14ac:dyDescent="0.2">
      <c r="A958" s="2"/>
    </row>
    <row r="959" spans="1:1" x14ac:dyDescent="0.2">
      <c r="A959" s="2"/>
    </row>
    <row r="960" spans="1:1" x14ac:dyDescent="0.2">
      <c r="A960" s="2"/>
    </row>
    <row r="961" spans="1:1" x14ac:dyDescent="0.2">
      <c r="A961" s="2"/>
    </row>
    <row r="962" spans="1:1" x14ac:dyDescent="0.2">
      <c r="A962" s="2"/>
    </row>
    <row r="963" spans="1:1" x14ac:dyDescent="0.2">
      <c r="A963" s="2"/>
    </row>
    <row r="964" spans="1:1" x14ac:dyDescent="0.2">
      <c r="A964" s="2"/>
    </row>
    <row r="965" spans="1:1" x14ac:dyDescent="0.2">
      <c r="A965" s="2"/>
    </row>
    <row r="966" spans="1:1" x14ac:dyDescent="0.2">
      <c r="A966" s="2"/>
    </row>
    <row r="967" spans="1:1" x14ac:dyDescent="0.2">
      <c r="A967" s="2"/>
    </row>
    <row r="968" spans="1:1" x14ac:dyDescent="0.2">
      <c r="A968" s="2"/>
    </row>
    <row r="969" spans="1:1" x14ac:dyDescent="0.2">
      <c r="A969" s="2"/>
    </row>
    <row r="970" spans="1:1" x14ac:dyDescent="0.2">
      <c r="A970" s="2"/>
    </row>
    <row r="971" spans="1:1" x14ac:dyDescent="0.2">
      <c r="A971" s="2"/>
    </row>
    <row r="972" spans="1:1" x14ac:dyDescent="0.2">
      <c r="A972" s="2"/>
    </row>
    <row r="973" spans="1:1" x14ac:dyDescent="0.2">
      <c r="A973" s="2"/>
    </row>
    <row r="974" spans="1:1" x14ac:dyDescent="0.2">
      <c r="A974" s="2"/>
    </row>
    <row r="975" spans="1:1" x14ac:dyDescent="0.2">
      <c r="A975" s="2"/>
    </row>
    <row r="976" spans="1:1" x14ac:dyDescent="0.2">
      <c r="A976" s="2"/>
    </row>
    <row r="977" spans="1:1" x14ac:dyDescent="0.2">
      <c r="A977" s="2"/>
    </row>
    <row r="978" spans="1:1" x14ac:dyDescent="0.2">
      <c r="A978" s="2"/>
    </row>
    <row r="979" spans="1:1" x14ac:dyDescent="0.2">
      <c r="A979" s="2"/>
    </row>
    <row r="980" spans="1:1" x14ac:dyDescent="0.2">
      <c r="A980" s="2"/>
    </row>
    <row r="981" spans="1:1" x14ac:dyDescent="0.2">
      <c r="A981" s="2"/>
    </row>
    <row r="982" spans="1:1" x14ac:dyDescent="0.2">
      <c r="A982" s="2"/>
    </row>
    <row r="983" spans="1:1" x14ac:dyDescent="0.2">
      <c r="A983" s="2"/>
    </row>
    <row r="984" spans="1:1" x14ac:dyDescent="0.2">
      <c r="A984" s="2"/>
    </row>
    <row r="985" spans="1:1" x14ac:dyDescent="0.2">
      <c r="A985" s="2"/>
    </row>
    <row r="986" spans="1:1" x14ac:dyDescent="0.2">
      <c r="A986" s="2"/>
    </row>
    <row r="987" spans="1:1" x14ac:dyDescent="0.2">
      <c r="A987" s="2"/>
    </row>
    <row r="988" spans="1:1" x14ac:dyDescent="0.2">
      <c r="A988" s="2"/>
    </row>
    <row r="989" spans="1:1" x14ac:dyDescent="0.2">
      <c r="A989" s="2"/>
    </row>
    <row r="990" spans="1:1" x14ac:dyDescent="0.2">
      <c r="A990" s="2"/>
    </row>
    <row r="991" spans="1:1" x14ac:dyDescent="0.2">
      <c r="A991" s="2"/>
    </row>
    <row r="992" spans="1:1" x14ac:dyDescent="0.2">
      <c r="A992" s="2"/>
    </row>
    <row r="993" spans="1:1" x14ac:dyDescent="0.2">
      <c r="A993" s="2"/>
    </row>
    <row r="994" spans="1:1" x14ac:dyDescent="0.2">
      <c r="A994" s="2"/>
    </row>
    <row r="995" spans="1:1" x14ac:dyDescent="0.2">
      <c r="A995" s="2"/>
    </row>
    <row r="996" spans="1:1" x14ac:dyDescent="0.2">
      <c r="A996" s="2"/>
    </row>
    <row r="997" spans="1:1" x14ac:dyDescent="0.2">
      <c r="A997" s="2"/>
    </row>
    <row r="998" spans="1:1" x14ac:dyDescent="0.2">
      <c r="A998" s="2"/>
    </row>
    <row r="999" spans="1:1" x14ac:dyDescent="0.2">
      <c r="A999" s="2"/>
    </row>
    <row r="1000" spans="1:1" x14ac:dyDescent="0.2">
      <c r="A1000" s="2"/>
    </row>
  </sheetData>
  <hyperlinks>
    <hyperlink ref="A1" r:id="rId1" xr:uid="{00000000-0004-0000-0200-000000000000}"/>
    <hyperlink ref="A2" r:id="rId2" xr:uid="{00000000-0004-0000-0200-000001000000}"/>
    <hyperlink ref="A3" r:id="rId3" xr:uid="{00000000-0004-0000-0200-000002000000}"/>
    <hyperlink ref="A4" r:id="rId4" xr:uid="{00000000-0004-0000-0200-000003000000}"/>
    <hyperlink ref="A5" r:id="rId5" xr:uid="{00000000-0004-0000-0200-000004000000}"/>
    <hyperlink ref="A6" r:id="rId6" xr:uid="{00000000-0004-0000-0200-000005000000}"/>
    <hyperlink ref="A7" r:id="rId7" xr:uid="{00000000-0004-0000-0200-000006000000}"/>
    <hyperlink ref="A8" r:id="rId8" xr:uid="{00000000-0004-0000-0200-000007000000}"/>
    <hyperlink ref="A9" r:id="rId9" xr:uid="{00000000-0004-0000-0200-000008000000}"/>
    <hyperlink ref="A11" r:id="rId10" xr:uid="{00000000-0004-0000-0200-000009000000}"/>
    <hyperlink ref="A12" r:id="rId11" xr:uid="{00000000-0004-0000-0200-00000A000000}"/>
    <hyperlink ref="A13" r:id="rId12" xr:uid="{00000000-0004-0000-0200-00000B000000}"/>
    <hyperlink ref="A14" r:id="rId13" xr:uid="{00000000-0004-0000-0200-00000C000000}"/>
    <hyperlink ref="A16" r:id="rId14" xr:uid="{00000000-0004-0000-0200-00000D000000}"/>
    <hyperlink ref="A17" r:id="rId15" xr:uid="{00000000-0004-0000-0200-00000E000000}"/>
    <hyperlink ref="A18" r:id="rId16" xr:uid="{00000000-0004-0000-0200-00000F000000}"/>
    <hyperlink ref="A19" r:id="rId17" xr:uid="{00000000-0004-0000-0200-000010000000}"/>
    <hyperlink ref="A21" r:id="rId18" xr:uid="{00000000-0004-0000-0200-000011000000}"/>
    <hyperlink ref="A22" r:id="rId19" xr:uid="{00000000-0004-0000-0200-000012000000}"/>
    <hyperlink ref="A23" r:id="rId20" xr:uid="{00000000-0004-0000-0200-000013000000}"/>
    <hyperlink ref="A24" r:id="rId21" xr:uid="{00000000-0004-0000-0200-000014000000}"/>
    <hyperlink ref="A25" r:id="rId22" xr:uid="{00000000-0004-0000-0200-000015000000}"/>
    <hyperlink ref="A26" r:id="rId23" xr:uid="{00000000-0004-0000-0200-000016000000}"/>
    <hyperlink ref="A27" r:id="rId24" xr:uid="{00000000-0004-0000-0200-000017000000}"/>
    <hyperlink ref="A28" r:id="rId25" xr:uid="{00000000-0004-0000-0200-000018000000}"/>
    <hyperlink ref="A29" r:id="rId26" xr:uid="{00000000-0004-0000-0200-000019000000}"/>
    <hyperlink ref="A30" r:id="rId27" xr:uid="{00000000-0004-0000-0200-00001A000000}"/>
    <hyperlink ref="A31" r:id="rId28" xr:uid="{00000000-0004-0000-0200-00001B000000}"/>
    <hyperlink ref="A32" r:id="rId29" xr:uid="{00000000-0004-0000-0200-00001C000000}"/>
    <hyperlink ref="A33" r:id="rId30" xr:uid="{00000000-0004-0000-0200-00001D000000}"/>
    <hyperlink ref="A34" r:id="rId31" xr:uid="{00000000-0004-0000-0200-00001E000000}"/>
    <hyperlink ref="A35" r:id="rId32" xr:uid="{00000000-0004-0000-0200-00001F000000}"/>
    <hyperlink ref="A36" r:id="rId33" xr:uid="{00000000-0004-0000-0200-000020000000}"/>
    <hyperlink ref="A37" r:id="rId34" xr:uid="{00000000-0004-0000-0200-000021000000}"/>
    <hyperlink ref="A38" r:id="rId35" xr:uid="{00000000-0004-0000-0200-000022000000}"/>
    <hyperlink ref="A39" r:id="rId36" xr:uid="{00000000-0004-0000-0200-000023000000}"/>
    <hyperlink ref="A40" r:id="rId37" xr:uid="{00000000-0004-0000-0200-000024000000}"/>
    <hyperlink ref="A41" r:id="rId38" xr:uid="{00000000-0004-0000-0200-000025000000}"/>
    <hyperlink ref="A42" r:id="rId39" xr:uid="{00000000-0004-0000-0200-000026000000}"/>
    <hyperlink ref="A43" r:id="rId40" xr:uid="{00000000-0004-0000-0200-000027000000}"/>
    <hyperlink ref="A44" r:id="rId41" xr:uid="{00000000-0004-0000-0200-000028000000}"/>
    <hyperlink ref="A45" r:id="rId42" xr:uid="{00000000-0004-0000-0200-000029000000}"/>
    <hyperlink ref="A46" r:id="rId43" xr:uid="{00000000-0004-0000-0200-00002A000000}"/>
    <hyperlink ref="A47" r:id="rId44" xr:uid="{00000000-0004-0000-0200-00002B000000}"/>
    <hyperlink ref="A48" r:id="rId45" xr:uid="{00000000-0004-0000-0200-00002C000000}"/>
    <hyperlink ref="A49" r:id="rId46" xr:uid="{00000000-0004-0000-0200-00002D000000}"/>
    <hyperlink ref="A50" r:id="rId47" xr:uid="{00000000-0004-0000-0200-00002E000000}"/>
    <hyperlink ref="A51" r:id="rId48" xr:uid="{00000000-0004-0000-0200-00002F000000}"/>
    <hyperlink ref="A52" r:id="rId49" xr:uid="{00000000-0004-0000-0200-00003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TOP 51 EDI &amp; FoS Data</vt:lpstr>
      <vt:lpstr>Graph</vt:lpstr>
      <vt:lpstr>Sheet2</vt:lpstr>
      <vt:lpstr>Graph!Print_Area</vt:lpstr>
      <vt:lpstr>'TOP 51 EDI &amp; FoS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Monica Lagazio</cp:lastModifiedBy>
  <cp:lastPrinted>2023-09-04T16:18:46Z</cp:lastPrinted>
  <dcterms:created xsi:type="dcterms:W3CDTF">2023-06-23T14:46:51Z</dcterms:created>
  <dcterms:modified xsi:type="dcterms:W3CDTF">2023-11-03T14:51:43Z</dcterms:modified>
</cp:coreProperties>
</file>